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SBM" sheetId="1" r:id="rId1"/>
    <sheet name="Note informative" sheetId="2" r:id="rId2"/>
    <sheet name="Tabella valutazione rischio" sheetId="3" r:id="rId3"/>
  </sheets>
  <externalReferences>
    <externalReference r:id="rId6"/>
  </externalReferences>
  <definedNames>
    <definedName name="complessita">'[1]valori per tabella'!$C$2:$C$4</definedName>
    <definedName name="controlli">'[1]valori per tabella'!$L$2:$L$6</definedName>
    <definedName name="discrez">'[1]valori per tabella'!$A$2:$A$6</definedName>
    <definedName name="economico">'[1]valori per tabella'!$I$2:$I$3</definedName>
    <definedName name="esterna">'[1]valori per tabella'!$B$2:$B$3</definedName>
    <definedName name="frazionabilita">'[1]valori per tabella'!$E$2:$E$3</definedName>
    <definedName name="immagine">'[1]valori per tabella'!$K$2:$K$6</definedName>
    <definedName name="organizz">'[1]valori per tabella'!$H$2:$H$6</definedName>
    <definedName name="reputazionale">'[1]valori per tabella'!$J$2:$J$7</definedName>
    <definedName name="valeconomico">'[1]valori per tabella'!$D$2:$D$4</definedName>
  </definedNames>
  <calcPr fullCalcOnLoad="1"/>
</workbook>
</file>

<file path=xl/sharedStrings.xml><?xml version="1.0" encoding="utf-8"?>
<sst xmlns="http://schemas.openxmlformats.org/spreadsheetml/2006/main" count="333" uniqueCount="209">
  <si>
    <t>PIANO  ANTICORRUZIONE  - TABELLA MAPPATURA E  VALUTAZIONE DEL RISCHIO - SERVIZIO BACINI MONTANI (S138)</t>
  </si>
  <si>
    <t>DEL RISCHIO</t>
  </si>
  <si>
    <t>ENTE PARCO "PANEVEGGIO - PALE DI SAN MARTINO"</t>
  </si>
  <si>
    <t>MACRO PROCESSI  (AREA)</t>
  </si>
  <si>
    <t>PROCESSI (SOTTOAREA)</t>
  </si>
  <si>
    <t>SOTTOPROCESSI</t>
  </si>
  <si>
    <t>NORMATIVA DI RIFERIMENTO</t>
  </si>
  <si>
    <t>PROCEDIMENTO AMMINISTRATIVO -  deliberazione di riferimento</t>
  </si>
  <si>
    <t>Valutazione della probalilità</t>
  </si>
  <si>
    <t>Valutazione dell'impatto</t>
  </si>
  <si>
    <t>Valutazione complessiva rischio (axb)</t>
  </si>
  <si>
    <t>Valore identificazione rischio</t>
  </si>
  <si>
    <t>Identificazione del rischio (*)</t>
  </si>
  <si>
    <t>AZIONI</t>
  </si>
  <si>
    <t>Discrezionalità</t>
  </si>
  <si>
    <t>Rilevanza esterna</t>
  </si>
  <si>
    <t>Complessità processo</t>
  </si>
  <si>
    <t>Valore economico</t>
  </si>
  <si>
    <t>Frazionabilità 
del processo</t>
  </si>
  <si>
    <t>Controlli</t>
  </si>
  <si>
    <t>Totale</t>
  </si>
  <si>
    <t>Indici di valutazione della probabilità 
(a)</t>
  </si>
  <si>
    <t>Impatto organizzativo</t>
  </si>
  <si>
    <t>Impatto economico</t>
  </si>
  <si>
    <t>Impatto reputazionale</t>
  </si>
  <si>
    <t>Impatto 
organizzativo, 
economico 
e sull'immagine</t>
  </si>
  <si>
    <t>Indici di valutazione dell'impatto
 (b)</t>
  </si>
  <si>
    <t>Area A: acquisizione e progressione del personale</t>
  </si>
  <si>
    <t>A1 Reclutamento</t>
  </si>
  <si>
    <t xml:space="preserve">A1.1Assunzione di personale del comparto autonomie locali, di diritto pubblico, inserito in pianta organica.     </t>
  </si>
  <si>
    <t>L.P 7/1997</t>
  </si>
  <si>
    <t>NO</t>
  </si>
  <si>
    <t>A1.2 Assunzione del personale assunto con contratto di diritto privato previa presentazione di domanda di assunzione</t>
  </si>
  <si>
    <t>L.P 11/2007</t>
  </si>
  <si>
    <t>A2 Progressioni di carriera</t>
  </si>
  <si>
    <t>A2.1 Passaggi di qualifica del personale con contratto di diritto privato</t>
  </si>
  <si>
    <t>A2.2 Progressioni orizzontali del personale inserito in pianta organica</t>
  </si>
  <si>
    <t>A2.3 Progressioni verticali del personale inserito in pianta organica</t>
  </si>
  <si>
    <t>A3 Conferimento di incarichi di collaborazione</t>
  </si>
  <si>
    <t>A3.1 Incarichi di collaborazione coordinata e continuativa affidati per lo svolgimento di attività operative in affiancamento alle professionalità interne impegnate su altri obiettivi da realizzare entro i tempi stabiliti.</t>
  </si>
  <si>
    <t>L.P. 23/1990</t>
  </si>
  <si>
    <t>Area B: Affidamento di lavori, servizi e forniture</t>
  </si>
  <si>
    <t>B1 Definizione dell'oggetto dell'affidamento</t>
  </si>
  <si>
    <t>B1.1 Individuazione interventi forniture e servizi e definizione priorità</t>
  </si>
  <si>
    <t>L.P. 26/1993          L.P 23/1990</t>
  </si>
  <si>
    <t>B2 Individuazione dello strumento/istituto per l'affidamento</t>
  </si>
  <si>
    <t>B2.1 esecuzione LAVORI in appalto (procedura negoziata senza previa pubblicazione del bando di gara): secondo quanto stabilito dalla norma di riferimento</t>
  </si>
  <si>
    <t xml:space="preserve">art. 33 L.P. 26/93 </t>
  </si>
  <si>
    <t>B2.2 esecuzione LAVORI in economia mediante cottimo fiduciario: secondo quanto stabilito dalla norma di riferimento</t>
  </si>
  <si>
    <t xml:space="preserve">art. 52 L.P. 26/93 e art. 176, c.1, lett. a) regolamento </t>
  </si>
  <si>
    <t>B2.3 esecuzione LAVORI in economia mediante amministrazione diretta tramite proprio personale (acquisizione di forniture, noli e servizi):  secondo quanto stabilito dalla norma di riferimento</t>
  </si>
  <si>
    <t xml:space="preserve">art. 52 L.P. 26/93 e art. 176, c.1, lett. b) regolamento </t>
  </si>
  <si>
    <t>B2.4 esecuzione LAVORI in economia mediante amministrazione diretta tramite imprese: : secondo quanto stabilito dalla norma di riferimento</t>
  </si>
  <si>
    <t xml:space="preserve">art. 52 L.P. 26/93 e art. 176, c.1, lett. c) regolamento </t>
  </si>
  <si>
    <t>B2.5
- affidamento consulenze/prestazioni professionali  connesse alla progettazione ed esecuzione degli interventi
- affidamento consulenze/prestazioni professionali su attività del servizio</t>
  </si>
  <si>
    <t>L.P. 26/1993 
L.P. 23/1990</t>
  </si>
  <si>
    <t>B2.6 fornitura di beni e servizi a trattativa diretta senza previo confronto concorrenziale</t>
  </si>
  <si>
    <r>
      <t xml:space="preserve">art. 21, c. 2 e c. 4              </t>
    </r>
    <r>
      <rPr>
        <sz val="10"/>
        <rFont val="Arial"/>
        <family val="2"/>
      </rPr>
      <t>L.P. 23/1990</t>
    </r>
  </si>
  <si>
    <t>B2.7 fornitura di beni e servizi a trattativa diretta previo confronto concorrenziale</t>
  </si>
  <si>
    <r>
      <t xml:space="preserve">art. 21, c.5           </t>
    </r>
    <r>
      <rPr>
        <sz val="10"/>
        <rFont val="Arial"/>
        <family val="2"/>
      </rPr>
      <t xml:space="preserve">   L.P. 23/1990</t>
    </r>
  </si>
  <si>
    <t>B2.8 fornitura di beni e servizi mediante licitazione privata</t>
  </si>
  <si>
    <r>
      <t xml:space="preserve">art. 18                     </t>
    </r>
    <r>
      <rPr>
        <sz val="10"/>
        <rFont val="Arial"/>
        <family val="2"/>
      </rPr>
      <t xml:space="preserve">   L.P. 23/1990</t>
    </r>
  </si>
  <si>
    <t>B3 Requisiti di qualificazione</t>
  </si>
  <si>
    <t xml:space="preserve">B3.1 appalto (procedura negoziata): individuazione imprese da elenco telematico PAT, annotazioni riservate su sito AVCP e idoneità tecnico/professionale </t>
  </si>
  <si>
    <t>L.P. 26/93 e art. 90 D.Lgs. 81/2008</t>
  </si>
  <si>
    <t xml:space="preserve">B3.2 cottimo fiduciario superiore a 50.000 euro individuazione imprese da elenco telematico PAT, annotazioni riservate su sito AVCP e idoneità tecnico/professionale </t>
  </si>
  <si>
    <t>B3.3 cottimo fiduciario inferiore a 50.000  richiesta possesso requisiti previsti dalle  norme di riferimento</t>
  </si>
  <si>
    <t>B3.4 amministrazione diretta (acquisizione forniture, noli e servizi): prequalificazione imprese in possesso dei requisiti richiesti dalle norme di riferimento</t>
  </si>
  <si>
    <t>B3.5 amministrazione diretta (lavori): richiesta possesso requisiti previsti dalle norme di riferimento</t>
  </si>
  <si>
    <t>B3.6
- affidamento consulenze/prestazioni professionali  connesse alla progettazione ed esecuzione degli interventi
- affidamento consulenze/prestazioni professionali su attività del servizio
richiesta possesso requisiti previsti dalle norme di riferimento</t>
  </si>
  <si>
    <t>B3.7 fornitura di beni e servizi a trattativa diretta senza previo confronto concorrenziale
richiesta possesso requisiti previsti dalle norme di riferimento</t>
  </si>
  <si>
    <t xml:space="preserve">
L.P. 23/1990</t>
  </si>
  <si>
    <t>B3.8 fornitura di beni e servizi a trattativa diretta previo confronto concorrenziale
richiesta possesso requisiti previsti dalle norme di riferimento</t>
  </si>
  <si>
    <t xml:space="preserve"> 
L.P. 23/1990</t>
  </si>
  <si>
    <t>B3.9 fornitura di beni e servizi mediante licitazione privata
richiesta possesso requisiti previsti dalle norme di riferimento</t>
  </si>
  <si>
    <t>B4 Requisiti di aggiudicazione</t>
  </si>
  <si>
    <t>B4.1 cottimo inferiore a 50.000 euro   valutazione requisiti dichiarati</t>
  </si>
  <si>
    <t xml:space="preserve">L.P. 26/1993 </t>
  </si>
  <si>
    <t>B4.2 amministrazione diretta (acquisizione di forniture, noli e servizi): valutazione requisiti dichiarati</t>
  </si>
  <si>
    <t>B4.3 amministrazione diretta (lavori): valutazione requisiti dichiarati</t>
  </si>
  <si>
    <t>B4.4
- consulenze/prestazioni professionali connesse a progettazione e esecuzione interventi
- consulenze/prestazioni professionali su attività del servizio
 valutazione requisiti dichiarati</t>
  </si>
  <si>
    <t>B4.5
fornitura di beni e servizi a trattativa diretta senza e con previo confronto concorrenziale, licitazione privata
 valutazione requisiti dichiarati</t>
  </si>
  <si>
    <t>B5 Valutazione delle offerte</t>
  </si>
  <si>
    <t>B5.1 cottimo inferiore a 50.000 euro: aggiudicazione mediante il prezzo più basso</t>
  </si>
  <si>
    <t xml:space="preserve">art. 39  L.P. 26/93 </t>
  </si>
  <si>
    <t>B5.2 amministrazione diretta (acquisizione forniture, noli e servizi): aggiudicazione mediante il prezzo più basso e/o caratteristiche richieste nella lettera d'invito</t>
  </si>
  <si>
    <t>B5.3 amministrazione diretta (lavori): aggiudicazione mediante il prezzo più basso</t>
  </si>
  <si>
    <t>B5.4
- consulenze/prestazioni professionali connesse a progettazione e esecuzione interventi
- affidamento consulenze/prestazioni professionali su attività del servizio
 aggiudicazione mediante il prezzo più basso</t>
  </si>
  <si>
    <t>art. 39  L.P. 26/93 
L.P. 23/90</t>
  </si>
  <si>
    <t xml:space="preserve">B5.5
fornitura di beni e servizi a trattativa diretta senza e con previo confronto concorrenziale, licitazione privata                   -aggiudicazione mediante il prezzo più basso                            -aggiudicazione alla offerta economicamente più               vantaggiosa                           </t>
  </si>
  <si>
    <t>B6 Verifica dell'eventuale anomalia delle offerte</t>
  </si>
  <si>
    <r>
      <t>B6.1 
- consulenze/prestazioni professionali connesse a progettazione e esecuzione interventi: per importi maggiori a 44.700: verifica mediante "</t>
    </r>
    <r>
      <rPr>
        <i/>
        <sz val="8"/>
        <rFont val="Arial"/>
        <family val="2"/>
      </rPr>
      <t>taglio delle ali</t>
    </r>
    <r>
      <rPr>
        <sz val="8"/>
        <rFont val="Arial"/>
        <family val="2"/>
      </rPr>
      <t>"
- consulenze/prestazioni professionali su attività del servizio: per importi maggiori a 44.700                                         -fornitura di beni e servizi a trattativa  licitazione privata</t>
    </r>
  </si>
  <si>
    <t xml:space="preserve">L.P. 26/93 e art. 63 del Regolamento
L.P. 23/90  </t>
  </si>
  <si>
    <t>B7 Procedure negoziate</t>
  </si>
  <si>
    <t>B7.1 Cottimo fiduciario per importi inferiori a  50.000 euro : confronto concorrenziale fra imprese che possiedono i requisiti e che hanno presentato curriculum</t>
  </si>
  <si>
    <t xml:space="preserve">L.P. 26/93 </t>
  </si>
  <si>
    <t xml:space="preserve">B7.2 amministrazione diretta (acquisizione di forniture, noli e servizi): prequalificazione delle imprese che possiedono i requisiti e che hanno presentato curriculum e successivo confronto concorrenziale per ogni singolo affidamento </t>
  </si>
  <si>
    <t>L.P. 26/93</t>
  </si>
  <si>
    <t xml:space="preserve">B7.3 amministrazione diretta (lavori): confronto concorrenziale fra imprese che possiedono i requisiti e che hanno presentato curriculum </t>
  </si>
  <si>
    <t xml:space="preserve">B7.4 fornitura di beni e servizi a trattativa diretta previo confronto concorrenziale, licitazione privata: gara fra imprese che possiedono i requisiti e che hanno presentato offerta </t>
  </si>
  <si>
    <t>Rischio basso</t>
  </si>
  <si>
    <t>B8 Affidamenti diretti</t>
  </si>
  <si>
    <t xml:space="preserve">B8.1. cottimo fiduciario e amministrazione diretta (lavori): per importi inferiori a 50.000 richiesta preventivo a impresa che ha presentato curriculum e che possiede i requisiti </t>
  </si>
  <si>
    <t>B8.2  amministrazione diretta (acquisizione forniture, noli e servizi) per importi inferiori a 50.000 richiesta preventivo a impresa  prequalificata e che possiede i requisiti</t>
  </si>
  <si>
    <t>B8.3
- consulenze/prestazioni professionali connesse a progettazione e esecuzione interventi
- consulenze/prestazioni professionali su attività del servizio
per importi inferiori a 44.700 euro  preventivo e documentazione indicata nella lettera di richiesta disponibilità</t>
  </si>
  <si>
    <t xml:space="preserve">L.P. 26/93
L.P. 23/90 </t>
  </si>
  <si>
    <t>B8.4
fornitura di beni e servizi a trattativa diretta senza confronto concorrenziale
per importi inferiori a 44.700 euro  preventivo e documentazione indicata nella lettera di richiesta disponibilità</t>
  </si>
  <si>
    <t>B9 Revoca del bando</t>
  </si>
  <si>
    <t>non pertinente</t>
  </si>
  <si>
    <t>B10 Redazione del cronoprogramma</t>
  </si>
  <si>
    <t>B10.1 per interventi eseguiti in appalto (procedura negoziata) e per interventi eseguiti tramite cottimo fiduciario maggiore a  50.000 euro:
se durata lavori superiori a 365 giorni
secondo quanto disposto dalla normativa di riferimento</t>
  </si>
  <si>
    <t>B11 Varianti in corso di esecuzione del contratto</t>
  </si>
  <si>
    <t>B11.1sulla base di un progetto esecutivo per affidamenti in appalto (procedura negoziata) e in cottimo fiduciario: nei casi previsti dalla norma di riferimento</t>
  </si>
  <si>
    <t>art. 51 L.P. 26/93</t>
  </si>
  <si>
    <t>B11.2 sulla base di una perizia per affidamenti in economia (cottimo fiduciario e/o amministrazione diretta) mediante compensazioni automatiche nel limite dell'impegno totale di spesa</t>
  </si>
  <si>
    <t>art. 52 c. 6 L.P. 26/93</t>
  </si>
  <si>
    <t>B11.3
- consulenze/prestazioni professionali connesse a progettazione e esecuzione interventi
- consulenze/prestazioni professionali su attività del servizio                                                                                               - forniture di beni e servizi 
prestazioni aggiuntive nei casi e con le modalità previsti dalle norme di riferimento</t>
  </si>
  <si>
    <t>B12 Subappalto</t>
  </si>
  <si>
    <t>B12.1 lavori in appalto (procedura negoziata) : secondo quanto previsto dalla norma e dal capitolato speciale.</t>
  </si>
  <si>
    <t>B12.2 cottimi maggiori a 50.000 sulla base di un progetto esecutivo e se previsto nella lettera d'invito: secondo quanto previsto dalla norma e dal capitolato speciale</t>
  </si>
  <si>
    <t>B13 Utilizzo di rimedi di risoluzione delle controversie alternative a quelli giurisdizionali durante la fase di esecuzione del contratto</t>
  </si>
  <si>
    <t>ACCORDO BONARIO: nel caso di appalto (procedura negoziata): secondo quanto stabilito dalla norma.</t>
  </si>
  <si>
    <t>Area C: Provvedimenti ampliativi della sfera giuridica dei destinatari privi di effetto economico diretto ed immediato per il destinatario</t>
  </si>
  <si>
    <t xml:space="preserve">C1 Provvedimenti amministrativi vincolati nell'an
C2 Provvedimenti amministrativi a contenuto vincolato
C3 Provvedimenti amministrativi vincolati nell'an e a contenuto vincolato
C4 Provvedimenti amministrativi a contenuto discrezionale
C5 Provvedimenti amministrativi discrezionali nell'an
C6 Provvedimenti amministrativi discrezionali nell'an e nel contenuto
</t>
  </si>
  <si>
    <t>1. autorizzazione alla utilizzazione di natanti nelle acque correnti e stagnanti</t>
  </si>
  <si>
    <t>L.P 11/2007                   NdA Piano del Parco</t>
  </si>
  <si>
    <r>
      <t xml:space="preserve">SI  </t>
    </r>
    <r>
      <rPr>
        <sz val="8"/>
        <rFont val="Arial"/>
        <family val="2"/>
      </rPr>
      <t xml:space="preserve">                               deliberazione giunta esecutiva n. 40 del 19.02.1998</t>
    </r>
  </si>
  <si>
    <t>2. autorizzazione all'uso di fonti luminose per l'osservazione della fauna per motivi scientifici</t>
  </si>
  <si>
    <t>3. autorizzazione al transito di qualsiasi automezzo in zone di riservaguidata e  integrale, per i motivi ammessi dalle norme di attuazione del piano del parco</t>
  </si>
  <si>
    <t>4. autorizzazione di insediamenti singoli occasionali per specifiche attività scientifiche ed alpinistiche</t>
  </si>
  <si>
    <t>5. autorizzazone in deroga alla raccolta di frutti del sottobosco per attività compatibili con le finalità del parco</t>
  </si>
  <si>
    <t>6. autorizzazione in deroga alla estrazione e/o alla raccolta di minerali, fossili, concrezioni carsiche, per motivi scientifici e di studio</t>
  </si>
  <si>
    <t>7. autorizzazione in deroga alla raccolta di funghi per attività compatibili con le finalità del parco</t>
  </si>
  <si>
    <t>8. autorizzazione in deroga alla cattura di insetti a fini scientifici e di studio</t>
  </si>
  <si>
    <t>9. autorizzazione alla cattura della ittofauna per scopi scientifici o per la produzione di linee filogenetiche pure</t>
  </si>
  <si>
    <t>10. autorizzazione allo svolgimento di maniferstazioni pubbliche sportive</t>
  </si>
  <si>
    <t>11. autorizzazione al sorvolo, atterraggio in territorio a parco con aeromobili a motore per attività consentite</t>
  </si>
  <si>
    <t>12. autorizzazione al campeggio in area SAC dal piano del parco</t>
  </si>
  <si>
    <t>13. rilascio di parere infraprocedimentale in materia di tutela del paesaggio per interventi edilizi ricadenti in area a parco naturale</t>
  </si>
  <si>
    <t>14. autorizzazione alla raccolta di reperti bellici della Prima Guerra mondiale in area a parco</t>
  </si>
  <si>
    <t>Area D: Provvedimenti ampliativi della sfera giuridica dei destinatari con effetto economico diretto ed immediato per il destinatario</t>
  </si>
  <si>
    <t>D1 Provvedimenti amministrativi vincolati nell'an</t>
  </si>
  <si>
    <t xml:space="preserve"> </t>
  </si>
  <si>
    <t>D2 Provvedimenti amministrativi a contenuto vincolato</t>
  </si>
  <si>
    <t>D3 Provvedimenti amministrativi vincolati nell'an e a contenuto vincolato</t>
  </si>
  <si>
    <t>concessione di incentivi finanziari a soggetti pubblici e privati, derivanti dagli interventi ammessi in attuazione della legge istitutiva, del piano del parco e della disciplina regolamentare attuativa</t>
  </si>
  <si>
    <t>D4 Provvedimenti amministrativi a contenuto discrezionale</t>
  </si>
  <si>
    <t>D5 Provvedimenti amministrativi discrezionali nell'an</t>
  </si>
  <si>
    <t>D6 Provvedimenti amministrativi discrezionali nell'an e nel contenuto</t>
  </si>
  <si>
    <t>Area E: Pianificazione urbanistica</t>
  </si>
  <si>
    <t>E1: provvedimenti di autorizzazione in deroga rispetto alle norme urbanistiche del Piano del Parco</t>
  </si>
  <si>
    <t>L.P 11/2007 ; LP 1/2008                 NdA Piano del Parco</t>
  </si>
  <si>
    <t xml:space="preserve">E2 </t>
  </si>
  <si>
    <t>Identificazione Classi di rischio (*)</t>
  </si>
  <si>
    <t>tra 0 e 5</t>
  </si>
  <si>
    <t>Rischio trascurabile</t>
  </si>
  <si>
    <t>&gt; 5 e &lt;=10</t>
  </si>
  <si>
    <t>&gt;10 e &lt;=15</t>
  </si>
  <si>
    <t>Rischio medio</t>
  </si>
  <si>
    <t>oltre 15</t>
  </si>
  <si>
    <t>Rischio alto</t>
  </si>
  <si>
    <t>Indici di valutazione della probabilità</t>
  </si>
  <si>
    <t>Indici di valutazione dell'impatto</t>
  </si>
  <si>
    <r>
      <t xml:space="preserve">Discrezionalità
</t>
    </r>
    <r>
      <rPr>
        <b/>
        <sz val="10"/>
        <rFont val="Arial"/>
        <family val="2"/>
      </rPr>
      <t xml:space="preserve">Il processo è discrezionale ?
</t>
    </r>
  </si>
  <si>
    <r>
      <t xml:space="preserve">Impatto Organizzativo
</t>
    </r>
    <r>
      <rPr>
        <b/>
        <sz val="10"/>
        <rFont val="Arial"/>
        <family val="2"/>
      </rPr>
      <t>Rispetto al totale del personale impiegato nel singolo servizio competente a svolgere il processo (o la fase di processo di competenza della p.a.) nell'ambito della singola p.a. quale percentuale di personale è impiegata nel processo? (se il processo coinvolge l'attività di più servizi nell'ambito della stessa p.a. occorre riferire la percentuale al personale impiegato nei servizi coinvolti)</t>
    </r>
  </si>
  <si>
    <t>No, è del tutto vincolato</t>
  </si>
  <si>
    <t>E' parzialmente vincolato dalla legge e da atti amministrativi
(regolamenti, direttive, circolari)</t>
  </si>
  <si>
    <t>E' parzialmente vincolato solo dalla legge</t>
  </si>
  <si>
    <t>E' parzialmente vincolato dsolo da atti amministrativi
(regolamenti, direttive, circolari)</t>
  </si>
  <si>
    <t>E' altamente discrezionale</t>
  </si>
  <si>
    <t>Fino circa il 20%</t>
  </si>
  <si>
    <t>Fino circa il 40%</t>
  </si>
  <si>
    <r>
      <t xml:space="preserve">Rilevanza esterna
</t>
    </r>
    <r>
      <rPr>
        <b/>
        <sz val="10"/>
        <rFont val="Arial"/>
        <family val="2"/>
      </rPr>
      <t>Il processo produce effetti diretti all'esterno dell'amministrazione di riferimento?</t>
    </r>
  </si>
  <si>
    <t>Fino circa il 60%</t>
  </si>
  <si>
    <t>No, ha come destinatario finale un ufficio interno</t>
  </si>
  <si>
    <t>Fino circa il 80%</t>
  </si>
  <si>
    <t>Si, il risultato del processo è rivolto direttamente ad utenti esterni alla p.a. di riferimento</t>
  </si>
  <si>
    <t>Fino circa il 100%</t>
  </si>
  <si>
    <r>
      <t xml:space="preserve">Complessità del processo
</t>
    </r>
    <r>
      <rPr>
        <b/>
        <sz val="10"/>
        <rFont val="Arial"/>
        <family val="2"/>
      </rPr>
      <t>Si tratta di un processo complesso che comporta il coinvolgimento di più amministrazioni (esclusi i controlli) in fasi successive per il conseguimento del risultato</t>
    </r>
  </si>
  <si>
    <r>
      <t xml:space="preserve">Impatto economico
</t>
    </r>
    <r>
      <rPr>
        <b/>
        <sz val="10"/>
        <rFont val="Arial"/>
        <family val="2"/>
      </rPr>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r>
  </si>
  <si>
    <t>No, il processo coinvolge una sola p.a.</t>
  </si>
  <si>
    <t>Sì, il processo coinvolge più di 3 amministrazioni</t>
  </si>
  <si>
    <t>No</t>
  </si>
  <si>
    <t>Sì, il processo coinvolge più di 5 amministrazioni</t>
  </si>
  <si>
    <t>Si</t>
  </si>
  <si>
    <r>
      <t xml:space="preserve">Valore economico
</t>
    </r>
    <r>
      <rPr>
        <b/>
        <sz val="10"/>
        <rFont val="Arial"/>
        <family val="2"/>
      </rPr>
      <t>Qual è l'impatto economico del processo</t>
    </r>
  </si>
  <si>
    <r>
      <t xml:space="preserve">Impatto reputazionale
</t>
    </r>
    <r>
      <rPr>
        <b/>
        <sz val="10"/>
        <rFont val="Arial"/>
        <family val="2"/>
      </rPr>
      <t>Nel corso degli ultimi 5 anni sono stati pubblicati su giornali o riviste articoli aventi ad oggetto il medesimo evento o eventi analoghi ?</t>
    </r>
  </si>
  <si>
    <t>Ha rilevanza esclusivamente interna</t>
  </si>
  <si>
    <t>Comporta l'attribuzione di vantaggi a soggetti esterni, ma di non particolare rilievo economico (es. concessione di borsa di studio per studenti)</t>
  </si>
  <si>
    <t>Comporta l'attribuzione di considerevoli vantaggi a soggetti esterni (es. affidamento di appalto)</t>
  </si>
  <si>
    <t>Non ne abbiamo memoria</t>
  </si>
  <si>
    <r>
      <t xml:space="preserve">Frazionabilità del processo
</t>
    </r>
    <r>
      <rPr>
        <b/>
        <sz val="10"/>
        <rFont val="Arial"/>
        <family val="2"/>
      </rPr>
      <t>Il risultato finale del processo può essere raggiunto anche effettuando una pluralità di operazioni di entità economica ridotta che, considerate complessivamente, alla fine assicurano lo stesso risultato (es. pluralità di afidamenti ridotti) ?</t>
    </r>
  </si>
  <si>
    <t>Sì, sulla stampa locale</t>
  </si>
  <si>
    <t>Sì, sulla stampa nazionale</t>
  </si>
  <si>
    <t>Sì</t>
  </si>
  <si>
    <t>Sì, sulla stampa locale e nazionale</t>
  </si>
  <si>
    <t>Sì, sulla stampa locale e nazionale e internazionale</t>
  </si>
  <si>
    <r>
      <t xml:space="preserve">Controlli
</t>
    </r>
    <r>
      <rPr>
        <b/>
        <sz val="10"/>
        <rFont val="Arial"/>
        <family val="2"/>
      </rPr>
      <t>Anche sulla base dell'esperienza pregressa, il tipo di controllo applicato sul processo è adeguato a neutralizzare il rischio?</t>
    </r>
  </si>
  <si>
    <r>
      <t xml:space="preserve">Impatto organizzativo, economico e sull'immagine
</t>
    </r>
    <r>
      <rPr>
        <b/>
        <sz val="10"/>
        <rFont val="Arial"/>
        <family val="2"/>
      </rPr>
      <t>A quale livello può collocarsi il rischio dell'evento (livello apicale, livello intermedio o livello basso) ovvero la posizione/il ruolo che l'eventuale soggetto riveste nell'organizzazione è elevata, media o bassa?</t>
    </r>
  </si>
  <si>
    <t>Sì, costituisce un efficace strumento di neutralizzazione</t>
  </si>
  <si>
    <t>Sì, è molto efficace</t>
  </si>
  <si>
    <t>Sì, per una percentuale approssimativa del 50%</t>
  </si>
  <si>
    <t>Sì, ma in minima parte</t>
  </si>
  <si>
    <t>No, il rischio rimane indifferente</t>
  </si>
  <si>
    <t>A livello di addetto</t>
  </si>
  <si>
    <t>A livello di collaboratore o funzionario</t>
  </si>
  <si>
    <t>A livello di dirigente di ufficio non generale ovvero di posizione apicale o di posizone organizzativa</t>
  </si>
  <si>
    <t>A livello di dirigente di ufficio generale</t>
  </si>
  <si>
    <t>A livello di capo dipartimento/segretario generale</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</si>
</sst>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h:mm"/>
  </numFmts>
  <fonts count="10">
    <font>
      <sz val="10"/>
      <name val="Arial"/>
      <family val="2"/>
    </font>
    <font>
      <b/>
      <sz val="14"/>
      <name val="Arial"/>
      <family val="2"/>
    </font>
    <font>
      <b/>
      <sz val="12"/>
      <name val="Arial"/>
      <family val="2"/>
    </font>
    <font>
      <sz val="14"/>
      <name val="Arial"/>
      <family val="2"/>
    </font>
    <font>
      <b/>
      <sz val="10"/>
      <name val="Arial"/>
      <family val="2"/>
    </font>
    <font>
      <b/>
      <sz val="8"/>
      <name val="Arial"/>
      <family val="2"/>
    </font>
    <font>
      <sz val="8"/>
      <name val="Arial"/>
      <family val="2"/>
    </font>
    <font>
      <i/>
      <sz val="8"/>
      <name val="Arial"/>
      <family val="2"/>
    </font>
    <font>
      <sz val="16"/>
      <name val="Arial"/>
      <family val="2"/>
    </font>
    <font>
      <sz val="8"/>
      <name val="Tahoma"/>
      <family val="2"/>
    </font>
  </fonts>
  <fills count="9">
    <fill>
      <patternFill/>
    </fill>
    <fill>
      <patternFill patternType="gray125"/>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s>
  <borders count="62">
    <border>
      <left/>
      <right/>
      <top/>
      <bottom/>
      <diagonal/>
    </border>
    <border>
      <left style="medium">
        <color indexed="63"/>
      </left>
      <right style="thin">
        <color indexed="63"/>
      </right>
      <top style="medium">
        <color indexed="63"/>
      </top>
      <bottom>
        <color indexed="63"/>
      </bottom>
    </border>
    <border>
      <left style="thin">
        <color indexed="63"/>
      </left>
      <right style="thin">
        <color indexed="63"/>
      </right>
      <top style="medium">
        <color indexed="63"/>
      </top>
      <bottom>
        <color indexed="63"/>
      </bottom>
    </border>
    <border>
      <left style="thin">
        <color indexed="63"/>
      </left>
      <right>
        <color indexed="63"/>
      </right>
      <top style="medium">
        <color indexed="63"/>
      </top>
      <bottom>
        <color indexed="63"/>
      </bottom>
    </border>
    <border>
      <left style="medium">
        <color indexed="63"/>
      </left>
      <right style="medium">
        <color indexed="63"/>
      </right>
      <top style="medium">
        <color indexed="63"/>
      </top>
      <bottom>
        <color indexed="63"/>
      </bottom>
    </border>
    <border>
      <left style="medium">
        <color indexed="63"/>
      </left>
      <right style="thin">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style="medium">
        <color indexed="63"/>
      </right>
      <top style="medium">
        <color indexed="63"/>
      </top>
      <bottom style="thin">
        <color indexed="63"/>
      </bottom>
    </border>
    <border>
      <left style="medium">
        <color indexed="63"/>
      </left>
      <right style="medium">
        <color indexed="63"/>
      </right>
      <top style="hair">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63"/>
      </left>
      <right style="medium">
        <color indexed="63"/>
      </right>
      <top style="hair">
        <color indexed="63"/>
      </top>
      <bottom>
        <color indexed="63"/>
      </bottom>
    </border>
    <border>
      <left style="thin">
        <color indexed="63"/>
      </left>
      <right style="thin">
        <color indexed="63"/>
      </right>
      <top style="hair">
        <color indexed="63"/>
      </top>
      <bottom style="hair">
        <color indexed="63"/>
      </bottom>
    </border>
    <border>
      <left style="thin">
        <color indexed="63"/>
      </left>
      <right style="medium">
        <color indexed="63"/>
      </right>
      <top style="hair">
        <color indexed="63"/>
      </top>
      <bottom>
        <color indexed="63"/>
      </bottom>
    </border>
    <border>
      <left>
        <color indexed="63"/>
      </left>
      <right style="thin">
        <color indexed="63"/>
      </right>
      <top style="hair">
        <color indexed="63"/>
      </top>
      <bottom style="hair">
        <color indexed="63"/>
      </bottom>
    </border>
    <border>
      <left style="thin">
        <color indexed="63"/>
      </left>
      <right>
        <color indexed="63"/>
      </right>
      <top style="hair">
        <color indexed="63"/>
      </top>
      <bottom>
        <color indexed="63"/>
      </bottom>
    </border>
    <border>
      <left style="thin">
        <color indexed="63"/>
      </left>
      <right style="medium">
        <color indexed="63"/>
      </right>
      <top style="hair">
        <color indexed="63"/>
      </top>
      <bottom style="hair">
        <color indexed="63"/>
      </bottom>
    </border>
    <border>
      <left style="medium">
        <color indexed="63"/>
      </left>
      <right style="medium">
        <color indexed="63"/>
      </right>
      <top>
        <color indexed="63"/>
      </top>
      <bottom style="thin">
        <color indexed="63"/>
      </bottom>
    </border>
    <border>
      <left style="medium">
        <color indexed="63"/>
      </left>
      <right>
        <color indexed="63"/>
      </right>
      <top style="hair">
        <color indexed="63"/>
      </top>
      <bottom style="thin">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medium">
        <color indexed="63"/>
      </left>
      <right>
        <color indexed="63"/>
      </right>
      <top style="hair">
        <color indexed="63"/>
      </top>
      <bottom>
        <color indexed="63"/>
      </bottom>
    </border>
    <border>
      <left style="medium">
        <color indexed="63"/>
      </left>
      <right style="medium">
        <color indexed="63"/>
      </right>
      <top style="thin">
        <color indexed="63"/>
      </top>
      <bottom style="thin">
        <color indexed="63"/>
      </bottom>
    </border>
    <border>
      <left style="medium">
        <color indexed="63"/>
      </left>
      <right>
        <color indexed="63"/>
      </right>
      <top style="thin">
        <color indexed="63"/>
      </top>
      <bottom style="thin">
        <color indexed="63"/>
      </bottom>
    </border>
    <border>
      <left style="medium">
        <color indexed="63"/>
      </left>
      <right>
        <color indexed="63"/>
      </right>
      <top>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color indexed="63"/>
      </right>
      <top style="thin">
        <color indexed="63"/>
      </top>
      <bottom style="medium">
        <color indexed="63"/>
      </bottom>
    </border>
    <border>
      <left style="medium">
        <color indexed="63"/>
      </left>
      <right style="medium">
        <color indexed="63"/>
      </right>
      <top style="thin">
        <color indexed="63"/>
      </top>
      <bottom style="medium">
        <color indexed="63"/>
      </bottom>
    </border>
    <border>
      <left style="medium">
        <color indexed="63"/>
      </left>
      <right>
        <color indexed="63"/>
      </right>
      <top>
        <color indexed="63"/>
      </top>
      <bottom style="medium">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color indexed="63"/>
      </right>
      <top style="thin">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color indexed="63"/>
      </bottom>
    </border>
    <border>
      <left style="medium">
        <color indexed="63"/>
      </left>
      <right>
        <color indexed="63"/>
      </right>
      <top style="medium">
        <color indexed="63"/>
      </top>
      <bottom style="thin">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medium">
        <color indexed="63"/>
      </right>
      <top style="medium">
        <color indexed="63"/>
      </top>
      <bottom style="mediu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medium">
        <color indexed="63"/>
      </right>
      <top>
        <color indexed="63"/>
      </top>
      <bottom>
        <color indexed="63"/>
      </bottom>
    </border>
    <border>
      <left style="medium">
        <color indexed="63"/>
      </left>
      <right>
        <color indexed="63"/>
      </right>
      <top>
        <color indexed="63"/>
      </top>
      <bottom>
        <color indexed="63"/>
      </bottom>
    </border>
    <border>
      <left style="medium">
        <color indexed="63"/>
      </left>
      <right style="medium">
        <color indexed="63"/>
      </right>
      <top style="thin">
        <color indexed="63"/>
      </top>
      <bottom>
        <color indexed="63"/>
      </bottom>
    </border>
    <border>
      <left style="medium">
        <color indexed="63"/>
      </left>
      <right>
        <color indexed="63"/>
      </right>
      <top style="medium">
        <color indexed="63"/>
      </top>
      <bottom style="medium">
        <color indexed="63"/>
      </bottom>
    </border>
    <border>
      <left style="medium">
        <color indexed="63"/>
      </left>
      <right style="thin">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style="thin">
        <color indexed="63"/>
      </left>
      <right>
        <color indexed="63"/>
      </right>
      <top>
        <color indexed="63"/>
      </top>
      <bottom style="medium">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color indexed="63"/>
      </top>
      <bottom>
        <color indexed="63"/>
      </bottom>
    </border>
    <border>
      <left style="thin">
        <color indexed="63"/>
      </left>
      <right>
        <color indexed="63"/>
      </right>
      <top>
        <color indexed="63"/>
      </top>
      <bottom style="thin">
        <color indexed="63"/>
      </bottom>
    </border>
    <border>
      <left style="medium">
        <color indexed="63"/>
      </left>
      <right>
        <color indexed="63"/>
      </right>
      <top style="thin">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168">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2" borderId="4"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3" borderId="7" xfId="0" applyFont="1" applyFill="1" applyBorder="1" applyAlignment="1">
      <alignment horizontal="center" vertical="center" wrapText="1"/>
    </xf>
    <xf numFmtId="0" fontId="6" fillId="0" borderId="8" xfId="0" applyFont="1" applyBorder="1" applyAlignment="1">
      <alignment vertical="center" wrapText="1"/>
    </xf>
    <xf numFmtId="0" fontId="0" fillId="0" borderId="9" xfId="0" applyFont="1" applyBorder="1" applyAlignment="1">
      <alignment vertical="center"/>
    </xf>
    <xf numFmtId="0" fontId="0" fillId="0" borderId="10" xfId="0" applyFont="1" applyBorder="1" applyAlignment="1">
      <alignment horizontal="center" vertical="center"/>
    </xf>
    <xf numFmtId="0" fontId="0" fillId="0" borderId="11" xfId="0" applyBorder="1" applyAlignment="1">
      <alignment horizontal="center" vertical="center"/>
    </xf>
    <xf numFmtId="164" fontId="4" fillId="2" borderId="12" xfId="0" applyNumberFormat="1" applyFont="1" applyFill="1" applyBorder="1" applyAlignment="1">
      <alignment horizontal="center" vertical="center"/>
    </xf>
    <xf numFmtId="0" fontId="0" fillId="0" borderId="13" xfId="0" applyBorder="1" applyAlignment="1">
      <alignment horizontal="center" vertical="center"/>
    </xf>
    <xf numFmtId="0" fontId="4" fillId="0" borderId="13" xfId="0" applyFont="1" applyBorder="1" applyAlignment="1">
      <alignment horizontal="center" vertical="center"/>
    </xf>
    <xf numFmtId="165" fontId="4" fillId="3" borderId="14" xfId="0" applyNumberFormat="1" applyFont="1" applyFill="1" applyBorder="1" applyAlignment="1">
      <alignment horizontal="center" vertical="center"/>
    </xf>
    <xf numFmtId="165" fontId="4" fillId="4" borderId="12" xfId="0" applyNumberFormat="1" applyFont="1" applyFill="1" applyBorder="1" applyAlignment="1">
      <alignment horizontal="center" vertical="center"/>
    </xf>
    <xf numFmtId="0" fontId="0" fillId="0" borderId="15" xfId="0" applyBorder="1" applyAlignment="1">
      <alignment vertical="center"/>
    </xf>
    <xf numFmtId="0" fontId="4" fillId="0" borderId="16" xfId="0" applyFont="1" applyBorder="1" applyAlignment="1">
      <alignment vertical="center"/>
    </xf>
    <xf numFmtId="0" fontId="0" fillId="0" borderId="17" xfId="0" applyBorder="1" applyAlignment="1">
      <alignment vertical="center"/>
    </xf>
    <xf numFmtId="0" fontId="6" fillId="0" borderId="18" xfId="0" applyFont="1" applyBorder="1" applyAlignment="1">
      <alignment vertical="center" wrapText="1"/>
    </xf>
    <xf numFmtId="0" fontId="0" fillId="0" borderId="19" xfId="0" applyFont="1" applyBorder="1" applyAlignment="1">
      <alignment vertical="center" wrapText="1"/>
    </xf>
    <xf numFmtId="0" fontId="0" fillId="0" borderId="19" xfId="0" applyFont="1" applyBorder="1" applyAlignment="1">
      <alignment horizontal="center" vertical="center" wrapText="1"/>
    </xf>
    <xf numFmtId="1" fontId="6" fillId="0" borderId="20" xfId="0" applyNumberFormat="1" applyFont="1" applyBorder="1" applyAlignment="1">
      <alignment horizontal="center" vertical="center"/>
    </xf>
    <xf numFmtId="1" fontId="6" fillId="0" borderId="21" xfId="0" applyNumberFormat="1"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1" fontId="4" fillId="0" borderId="22" xfId="0" applyNumberFormat="1" applyFont="1" applyFill="1" applyBorder="1" applyAlignment="1">
      <alignment horizontal="center" vertical="center"/>
    </xf>
    <xf numFmtId="0" fontId="0" fillId="0" borderId="12" xfId="0" applyFont="1" applyBorder="1" applyAlignment="1">
      <alignment horizontal="center" vertical="center" wrapText="1"/>
    </xf>
    <xf numFmtId="0" fontId="6"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horizontal="center" vertical="center" wrapText="1"/>
    </xf>
    <xf numFmtId="1" fontId="6" fillId="0" borderId="26" xfId="0" applyNumberFormat="1" applyFont="1" applyBorder="1" applyAlignment="1">
      <alignment horizontal="center" vertical="center"/>
    </xf>
    <xf numFmtId="1" fontId="6" fillId="0" borderId="27" xfId="0" applyNumberFormat="1" applyFont="1" applyBorder="1" applyAlignment="1">
      <alignment horizontal="center" vertical="center"/>
    </xf>
    <xf numFmtId="0" fontId="4" fillId="0" borderId="28" xfId="0" applyFont="1" applyBorder="1" applyAlignment="1">
      <alignment horizontal="center" vertical="center"/>
    </xf>
    <xf numFmtId="164" fontId="4" fillId="2" borderId="23" xfId="0" applyNumberFormat="1" applyFont="1" applyFill="1" applyBorder="1" applyAlignment="1">
      <alignment horizontal="center" vertical="center"/>
    </xf>
    <xf numFmtId="0" fontId="4" fillId="0" borderId="29" xfId="0" applyFont="1" applyBorder="1" applyAlignment="1">
      <alignment horizontal="center" vertical="center"/>
    </xf>
    <xf numFmtId="165" fontId="4" fillId="3" borderId="30" xfId="0" applyNumberFormat="1" applyFont="1" applyFill="1" applyBorder="1" applyAlignment="1">
      <alignment horizontal="center" vertical="center"/>
    </xf>
    <xf numFmtId="165" fontId="4" fillId="4" borderId="18" xfId="0" applyNumberFormat="1" applyFont="1" applyFill="1" applyBorder="1" applyAlignment="1">
      <alignment horizontal="center" vertical="center"/>
    </xf>
    <xf numFmtId="1" fontId="4" fillId="0" borderId="25" xfId="0" applyNumberFormat="1" applyFont="1" applyFill="1" applyBorder="1" applyAlignment="1">
      <alignment horizontal="center" vertical="center"/>
    </xf>
    <xf numFmtId="0" fontId="4" fillId="0" borderId="28" xfId="0" applyFont="1" applyBorder="1" applyAlignment="1">
      <alignment vertical="center"/>
    </xf>
    <xf numFmtId="0" fontId="0" fillId="0" borderId="18" xfId="0" applyFont="1" applyBorder="1" applyAlignment="1">
      <alignment horizontal="center" vertical="center" wrapText="1"/>
    </xf>
    <xf numFmtId="0" fontId="6" fillId="0" borderId="31" xfId="0" applyFont="1" applyBorder="1" applyAlignment="1">
      <alignment vertical="center" wrapText="1"/>
    </xf>
    <xf numFmtId="0" fontId="6" fillId="0" borderId="32" xfId="0" applyFont="1" applyBorder="1" applyAlignment="1">
      <alignment vertical="center" wrapText="1"/>
    </xf>
    <xf numFmtId="0" fontId="0" fillId="0" borderId="31" xfId="0" applyFont="1" applyBorder="1" applyAlignment="1">
      <alignment vertical="center" wrapText="1"/>
    </xf>
    <xf numFmtId="0" fontId="0" fillId="0" borderId="33" xfId="0" applyFont="1" applyBorder="1" applyAlignment="1">
      <alignment horizontal="center" vertical="center" wrapText="1"/>
    </xf>
    <xf numFmtId="1" fontId="6" fillId="0" borderId="34" xfId="0" applyNumberFormat="1" applyFont="1" applyBorder="1" applyAlignment="1">
      <alignment horizontal="center" vertical="center"/>
    </xf>
    <xf numFmtId="1" fontId="6" fillId="0" borderId="35" xfId="0" applyNumberFormat="1" applyFont="1" applyBorder="1" applyAlignment="1">
      <alignment horizontal="center" vertical="center"/>
    </xf>
    <xf numFmtId="0" fontId="4" fillId="0" borderId="36" xfId="0" applyFont="1" applyBorder="1" applyAlignment="1">
      <alignment horizontal="center" vertical="center"/>
    </xf>
    <xf numFmtId="164" fontId="4" fillId="2" borderId="32" xfId="0" applyNumberFormat="1" applyFont="1" applyFill="1" applyBorder="1" applyAlignment="1">
      <alignment horizontal="center" vertical="center"/>
    </xf>
    <xf numFmtId="0" fontId="4" fillId="0" borderId="37" xfId="0" applyFont="1" applyBorder="1" applyAlignment="1">
      <alignment horizontal="center" vertical="center"/>
    </xf>
    <xf numFmtId="165" fontId="4" fillId="3" borderId="38" xfId="0" applyNumberFormat="1" applyFont="1" applyFill="1" applyBorder="1" applyAlignment="1">
      <alignment horizontal="center" vertical="center"/>
    </xf>
    <xf numFmtId="165" fontId="4" fillId="4" borderId="39" xfId="0" applyNumberFormat="1" applyFont="1" applyFill="1" applyBorder="1" applyAlignment="1">
      <alignment horizontal="center" vertical="center"/>
    </xf>
    <xf numFmtId="0" fontId="0"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0" fillId="0" borderId="41" xfId="0" applyFont="1" applyBorder="1" applyAlignment="1">
      <alignment vertical="center" wrapText="1"/>
    </xf>
    <xf numFmtId="0" fontId="0" fillId="0" borderId="41" xfId="0" applyFont="1" applyBorder="1" applyAlignment="1">
      <alignment horizontal="center" vertical="center" wrapText="1"/>
    </xf>
    <xf numFmtId="1" fontId="6" fillId="0" borderId="42" xfId="0" applyNumberFormat="1" applyFont="1" applyBorder="1" applyAlignment="1">
      <alignment horizontal="center" vertical="center"/>
    </xf>
    <xf numFmtId="1" fontId="6" fillId="0" borderId="43" xfId="0" applyNumberFormat="1" applyFont="1" applyBorder="1" applyAlignment="1">
      <alignment horizontal="center" vertical="center"/>
    </xf>
    <xf numFmtId="0" fontId="4" fillId="0" borderId="44" xfId="0" applyFont="1" applyBorder="1" applyAlignment="1">
      <alignment horizontal="center" vertical="center"/>
    </xf>
    <xf numFmtId="164" fontId="4" fillId="2" borderId="8" xfId="0" applyNumberFormat="1" applyFont="1" applyFill="1" applyBorder="1" applyAlignment="1">
      <alignment horizontal="center" vertical="center"/>
    </xf>
    <xf numFmtId="0" fontId="4" fillId="0" borderId="43" xfId="0" applyFont="1" applyBorder="1" applyAlignment="1">
      <alignment horizontal="center" vertical="center"/>
    </xf>
    <xf numFmtId="165" fontId="4" fillId="3" borderId="45" xfId="0" applyNumberFormat="1" applyFont="1" applyFill="1" applyBorder="1" applyAlignment="1">
      <alignment horizontal="center" vertical="center"/>
    </xf>
    <xf numFmtId="165" fontId="4" fillId="4" borderId="8" xfId="0" applyNumberFormat="1" applyFont="1" applyFill="1" applyBorder="1" applyAlignment="1">
      <alignment horizontal="center" vertical="center"/>
    </xf>
    <xf numFmtId="1" fontId="4" fillId="0" borderId="41" xfId="0" applyNumberFormat="1" applyFont="1" applyFill="1" applyBorder="1" applyAlignment="1">
      <alignment horizontal="center" vertical="center"/>
    </xf>
    <xf numFmtId="0" fontId="4" fillId="0" borderId="44" xfId="0" applyFont="1" applyBorder="1" applyAlignment="1">
      <alignment vertical="center"/>
    </xf>
    <xf numFmtId="0" fontId="0" fillId="0" borderId="8" xfId="0" applyFont="1" applyBorder="1" applyAlignment="1">
      <alignment horizontal="center" vertical="center" wrapText="1"/>
    </xf>
    <xf numFmtId="0" fontId="0" fillId="0" borderId="25" xfId="0" applyFont="1" applyBorder="1" applyAlignment="1">
      <alignment vertical="center" wrapText="1"/>
    </xf>
    <xf numFmtId="1" fontId="4" fillId="0" borderId="26" xfId="0" applyNumberFormat="1" applyFont="1" applyFill="1" applyBorder="1" applyAlignment="1">
      <alignment horizontal="center" vertical="center"/>
    </xf>
    <xf numFmtId="0" fontId="0" fillId="0" borderId="23" xfId="0" applyFont="1" applyBorder="1" applyAlignment="1">
      <alignment horizontal="center" vertical="center" wrapText="1"/>
    </xf>
    <xf numFmtId="0" fontId="6" fillId="0" borderId="25" xfId="0" applyFont="1" applyBorder="1" applyAlignment="1">
      <alignment vertical="center" wrapText="1"/>
    </xf>
    <xf numFmtId="0" fontId="6" fillId="0" borderId="46" xfId="0" applyFont="1" applyBorder="1" applyAlignment="1">
      <alignment vertical="center" wrapText="1"/>
    </xf>
    <xf numFmtId="0" fontId="6" fillId="0" borderId="18" xfId="0" applyFont="1" applyBorder="1" applyAlignment="1">
      <alignment horizontal="left" vertical="center" wrapText="1"/>
    </xf>
    <xf numFmtId="0" fontId="6" fillId="0" borderId="24" xfId="0" applyFont="1" applyBorder="1" applyAlignment="1">
      <alignment vertical="center" wrapText="1"/>
    </xf>
    <xf numFmtId="0" fontId="0" fillId="0" borderId="18" xfId="0" applyBorder="1" applyAlignment="1">
      <alignment vertical="center" wrapText="1"/>
    </xf>
    <xf numFmtId="0" fontId="4" fillId="0" borderId="47" xfId="0" applyFont="1" applyBorder="1" applyAlignment="1">
      <alignment horizontal="center" vertical="center"/>
    </xf>
    <xf numFmtId="165" fontId="4" fillId="3" borderId="48" xfId="0" applyNumberFormat="1" applyFont="1" applyFill="1" applyBorder="1" applyAlignment="1">
      <alignment horizontal="center" vertical="center"/>
    </xf>
    <xf numFmtId="165" fontId="4" fillId="4" borderId="49" xfId="0" applyNumberFormat="1" applyFont="1" applyFill="1" applyBorder="1" applyAlignment="1">
      <alignment horizontal="center" vertical="center"/>
    </xf>
    <xf numFmtId="1" fontId="4" fillId="0" borderId="50" xfId="0" applyNumberFormat="1" applyFont="1" applyFill="1" applyBorder="1" applyAlignment="1">
      <alignment horizontal="center" vertical="center"/>
    </xf>
    <xf numFmtId="0" fontId="0" fillId="0" borderId="49" xfId="0" applyBorder="1" applyAlignment="1">
      <alignment vertical="center" wrapText="1"/>
    </xf>
    <xf numFmtId="0" fontId="6" fillId="0" borderId="39" xfId="0" applyFont="1" applyBorder="1" applyAlignment="1">
      <alignment vertical="center" wrapText="1"/>
    </xf>
    <xf numFmtId="0" fontId="0" fillId="0" borderId="33" xfId="0" applyFont="1" applyBorder="1" applyAlignment="1">
      <alignment vertical="center" wrapText="1"/>
    </xf>
    <xf numFmtId="1" fontId="4" fillId="0" borderId="33" xfId="0" applyNumberFormat="1" applyFont="1" applyFill="1" applyBorder="1" applyAlignment="1">
      <alignment horizontal="center" vertical="center"/>
    </xf>
    <xf numFmtId="0" fontId="4" fillId="0" borderId="36" xfId="0" applyFont="1" applyBorder="1" applyAlignment="1">
      <alignment vertical="center"/>
    </xf>
    <xf numFmtId="0" fontId="0" fillId="0" borderId="39" xfId="0" applyBorder="1" applyAlignment="1">
      <alignment vertical="center" wrapText="1"/>
    </xf>
    <xf numFmtId="0" fontId="6" fillId="0" borderId="41" xfId="0" applyFont="1" applyBorder="1" applyAlignment="1">
      <alignment horizontal="left" vertical="center" wrapText="1"/>
    </xf>
    <xf numFmtId="0" fontId="0" fillId="0" borderId="8" xfId="0" applyBorder="1" applyAlignment="1">
      <alignment vertical="center" wrapText="1"/>
    </xf>
    <xf numFmtId="166" fontId="6" fillId="0" borderId="23" xfId="0" applyNumberFormat="1" applyFont="1" applyBorder="1" applyAlignment="1">
      <alignment vertical="center" wrapText="1"/>
    </xf>
    <xf numFmtId="0" fontId="6" fillId="0" borderId="51" xfId="0" applyFont="1" applyBorder="1" applyAlignment="1">
      <alignment vertical="center" wrapText="1"/>
    </xf>
    <xf numFmtId="1" fontId="6" fillId="0" borderId="5" xfId="0" applyNumberFormat="1" applyFont="1" applyBorder="1" applyAlignment="1">
      <alignment horizontal="center" vertical="center"/>
    </xf>
    <xf numFmtId="1" fontId="6" fillId="0" borderId="6" xfId="0" applyNumberFormat="1" applyFont="1" applyBorder="1" applyAlignment="1">
      <alignment horizontal="center" vertical="center"/>
    </xf>
    <xf numFmtId="0" fontId="6" fillId="0" borderId="40" xfId="0" applyFont="1" applyBorder="1" applyAlignment="1">
      <alignment horizontal="left" vertical="center" wrapText="1"/>
    </xf>
    <xf numFmtId="0" fontId="0" fillId="0" borderId="40" xfId="0" applyFont="1" applyBorder="1" applyAlignment="1">
      <alignment horizontal="center" vertical="center" wrapText="1"/>
    </xf>
    <xf numFmtId="0" fontId="6" fillId="0" borderId="52" xfId="0" applyFont="1" applyBorder="1" applyAlignment="1">
      <alignment horizontal="left" vertical="center" wrapText="1"/>
    </xf>
    <xf numFmtId="0" fontId="0" fillId="0" borderId="52" xfId="0" applyFont="1" applyBorder="1" applyAlignment="1">
      <alignment horizontal="center" vertical="center" wrapText="1"/>
    </xf>
    <xf numFmtId="1" fontId="6" fillId="0" borderId="53" xfId="0" applyNumberFormat="1" applyFont="1" applyBorder="1" applyAlignment="1">
      <alignment horizontal="center" vertical="center"/>
    </xf>
    <xf numFmtId="1" fontId="6" fillId="0" borderId="54" xfId="0" applyNumberFormat="1" applyFont="1" applyBorder="1" applyAlignment="1">
      <alignment horizontal="center" vertical="center"/>
    </xf>
    <xf numFmtId="1" fontId="4" fillId="0" borderId="52" xfId="0" applyNumberFormat="1" applyFont="1" applyFill="1" applyBorder="1" applyAlignment="1">
      <alignment horizontal="center" vertical="center"/>
    </xf>
    <xf numFmtId="0" fontId="0" fillId="0" borderId="46" xfId="0" applyBorder="1" applyAlignment="1">
      <alignment vertical="center" wrapText="1"/>
    </xf>
    <xf numFmtId="0" fontId="6" fillId="0" borderId="41" xfId="0" applyFont="1" applyBorder="1" applyAlignment="1">
      <alignment vertical="center" wrapText="1"/>
    </xf>
    <xf numFmtId="0" fontId="4" fillId="0" borderId="55" xfId="0" applyFont="1" applyBorder="1" applyAlignment="1">
      <alignment horizontal="center" vertical="center"/>
    </xf>
    <xf numFmtId="164" fontId="4" fillId="2" borderId="46" xfId="0" applyNumberFormat="1" applyFont="1" applyFill="1" applyBorder="1" applyAlignment="1">
      <alignment horizontal="center" vertical="center"/>
    </xf>
    <xf numFmtId="0" fontId="0" fillId="0" borderId="32" xfId="0" applyBorder="1" applyAlignment="1">
      <alignment vertical="center" wrapText="1"/>
    </xf>
    <xf numFmtId="1" fontId="6" fillId="0" borderId="37" xfId="0" applyNumberFormat="1" applyFont="1" applyBorder="1" applyAlignment="1">
      <alignment horizontal="center" vertical="center"/>
    </xf>
    <xf numFmtId="0" fontId="4" fillId="0" borderId="56" xfId="0" applyFont="1" applyBorder="1" applyAlignment="1">
      <alignment horizontal="center" vertical="center"/>
    </xf>
    <xf numFmtId="164" fontId="4" fillId="2" borderId="39" xfId="0" applyNumberFormat="1" applyFont="1" applyFill="1" applyBorder="1" applyAlignment="1">
      <alignment horizontal="center" vertical="center"/>
    </xf>
    <xf numFmtId="0" fontId="4" fillId="0" borderId="27" xfId="0" applyFont="1" applyBorder="1" applyAlignment="1">
      <alignment horizontal="center" vertical="center"/>
    </xf>
    <xf numFmtId="0" fontId="6" fillId="0" borderId="27" xfId="0" applyFont="1" applyBorder="1" applyAlignment="1">
      <alignment horizontal="center" vertical="center" wrapText="1"/>
    </xf>
    <xf numFmtId="0" fontId="0" fillId="0" borderId="27" xfId="0" applyBorder="1" applyAlignment="1">
      <alignment horizontal="center" vertical="center"/>
    </xf>
    <xf numFmtId="0" fontId="0" fillId="0" borderId="27" xfId="0" applyFill="1" applyBorder="1" applyAlignment="1">
      <alignment horizontal="center" vertical="center"/>
    </xf>
    <xf numFmtId="0" fontId="0" fillId="0" borderId="6" xfId="0" applyBorder="1" applyAlignment="1">
      <alignment horizontal="center" vertical="center" wrapText="1"/>
    </xf>
    <xf numFmtId="0" fontId="0" fillId="0" borderId="27" xfId="0" applyBorder="1" applyAlignment="1">
      <alignment horizontal="center" vertical="center" wrapText="1"/>
    </xf>
    <xf numFmtId="0" fontId="4" fillId="5" borderId="27" xfId="0" applyFont="1" applyFill="1" applyBorder="1" applyAlignment="1">
      <alignment horizontal="center" vertical="center"/>
    </xf>
    <xf numFmtId="0" fontId="4" fillId="6" borderId="27" xfId="0" applyFont="1" applyFill="1" applyBorder="1" applyAlignment="1">
      <alignment horizontal="center" vertical="center"/>
    </xf>
    <xf numFmtId="0" fontId="4" fillId="7" borderId="27"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xf>
    <xf numFmtId="0" fontId="8" fillId="8" borderId="28" xfId="0" applyFont="1" applyFill="1" applyBorder="1" applyAlignment="1">
      <alignment/>
    </xf>
    <xf numFmtId="0" fontId="0" fillId="8" borderId="27" xfId="0" applyFill="1" applyBorder="1" applyAlignment="1">
      <alignment/>
    </xf>
    <xf numFmtId="0" fontId="0" fillId="8" borderId="57" xfId="0" applyFill="1" applyBorder="1" applyAlignment="1">
      <alignment/>
    </xf>
    <xf numFmtId="0" fontId="0" fillId="8" borderId="58" xfId="0" applyFill="1" applyBorder="1" applyAlignment="1">
      <alignment/>
    </xf>
    <xf numFmtId="0" fontId="0" fillId="0" borderId="27" xfId="0" applyFont="1" applyBorder="1" applyAlignment="1">
      <alignment/>
    </xf>
    <xf numFmtId="0" fontId="0" fillId="0" borderId="27" xfId="0" applyBorder="1" applyAlignment="1">
      <alignment horizontal="center"/>
    </xf>
    <xf numFmtId="0" fontId="0" fillId="0" borderId="27" xfId="0" applyFont="1" applyBorder="1" applyAlignment="1">
      <alignment wrapText="1"/>
    </xf>
    <xf numFmtId="0" fontId="0" fillId="0" borderId="28" xfId="0" applyFont="1" applyBorder="1" applyAlignment="1">
      <alignment horizontal="left" wrapText="1"/>
    </xf>
    <xf numFmtId="0" fontId="0" fillId="0" borderId="27" xfId="0" applyBorder="1" applyAlignment="1">
      <alignment horizontal="center" wrapText="1"/>
    </xf>
    <xf numFmtId="0" fontId="0" fillId="0" borderId="0" xfId="0" applyBorder="1" applyAlignment="1">
      <alignment wrapText="1"/>
    </xf>
    <xf numFmtId="0" fontId="0" fillId="0" borderId="0" xfId="0" applyBorder="1" applyAlignment="1">
      <alignment/>
    </xf>
    <xf numFmtId="0" fontId="0" fillId="0" borderId="27" xfId="0" applyFill="1" applyBorder="1" applyAlignment="1">
      <alignment horizontal="center"/>
    </xf>
    <xf numFmtId="0" fontId="2" fillId="3" borderId="28" xfId="0" applyFont="1" applyFill="1" applyBorder="1" applyAlignment="1">
      <alignment horizontal="left" vertical="center" wrapText="1"/>
    </xf>
    <xf numFmtId="0" fontId="4" fillId="3" borderId="58" xfId="0" applyFont="1" applyFill="1" applyBorder="1" applyAlignment="1">
      <alignment horizontal="left" vertical="center" wrapText="1"/>
    </xf>
    <xf numFmtId="0" fontId="0" fillId="0" borderId="59" xfId="0" applyFont="1" applyBorder="1" applyAlignment="1">
      <alignment horizontal="left" wrapText="1"/>
    </xf>
    <xf numFmtId="0" fontId="0" fillId="0" borderId="6" xfId="0" applyBorder="1" applyAlignment="1">
      <alignment horizontal="center" wrapText="1"/>
    </xf>
    <xf numFmtId="0" fontId="0" fillId="0" borderId="60" xfId="0" applyBorder="1" applyAlignment="1">
      <alignment horizontal="left" wrapText="1"/>
    </xf>
    <xf numFmtId="0" fontId="0" fillId="0" borderId="29" xfId="0" applyBorder="1" applyAlignment="1">
      <alignment horizontal="center" wrapText="1"/>
    </xf>
    <xf numFmtId="0" fontId="4" fillId="0" borderId="40" xfId="0" applyFont="1" applyBorder="1" applyAlignment="1">
      <alignment horizontal="center" vertical="center" wrapText="1"/>
    </xf>
    <xf numFmtId="0" fontId="4" fillId="0" borderId="4" xfId="0" applyFont="1" applyBorder="1" applyAlignment="1">
      <alignment horizontal="center" vertical="center" wrapText="1"/>
    </xf>
    <xf numFmtId="0" fontId="5" fillId="0" borderId="40" xfId="0" applyFont="1" applyBorder="1" applyAlignment="1">
      <alignment horizontal="center" vertical="center" wrapText="1"/>
    </xf>
    <xf numFmtId="0" fontId="4" fillId="0" borderId="8" xfId="0" applyFont="1" applyBorder="1" applyAlignment="1">
      <alignment horizontal="center" vertical="center" wrapText="1"/>
    </xf>
    <xf numFmtId="2" fontId="4" fillId="4" borderId="4"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2" fontId="4" fillId="0" borderId="40" xfId="0" applyNumberFormat="1" applyFont="1" applyFill="1" applyBorder="1" applyAlignment="1">
      <alignment horizontal="center" vertical="center" wrapText="1"/>
    </xf>
    <xf numFmtId="0" fontId="4" fillId="0" borderId="40" xfId="0" applyFont="1" applyBorder="1" applyAlignment="1">
      <alignment vertical="center" wrapText="1"/>
    </xf>
    <xf numFmtId="0" fontId="6" fillId="0" borderId="8" xfId="0" applyFont="1" applyBorder="1" applyAlignment="1">
      <alignment horizontal="center" vertical="center" wrapText="1"/>
    </xf>
    <xf numFmtId="0" fontId="6" fillId="0" borderId="23" xfId="0" applyFont="1" applyBorder="1" applyAlignment="1">
      <alignment horizontal="center" vertical="center" wrapText="1"/>
    </xf>
    <xf numFmtId="0" fontId="4" fillId="0" borderId="46" xfId="0" applyFont="1" applyBorder="1" applyAlignment="1">
      <alignment vertical="center" wrapText="1"/>
    </xf>
    <xf numFmtId="0" fontId="6" fillId="0" borderId="61" xfId="0" applyFont="1" applyBorder="1" applyAlignment="1">
      <alignment vertical="center" wrapText="1"/>
    </xf>
    <xf numFmtId="0" fontId="6" fillId="0" borderId="32" xfId="0" applyFont="1" applyBorder="1" applyAlignment="1">
      <alignment vertical="center" wrapText="1"/>
    </xf>
    <xf numFmtId="0" fontId="6" fillId="0" borderId="46" xfId="0" applyFont="1" applyBorder="1" applyAlignment="1">
      <alignment vertical="center" wrapText="1"/>
    </xf>
    <xf numFmtId="0" fontId="6" fillId="0" borderId="50" xfId="0" applyFont="1" applyBorder="1" applyAlignment="1">
      <alignment vertical="center" wrapText="1"/>
    </xf>
    <xf numFmtId="0" fontId="6" fillId="0" borderId="6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52" xfId="0" applyFont="1" applyBorder="1" applyAlignment="1">
      <alignment vertical="center" wrapText="1"/>
    </xf>
    <xf numFmtId="0" fontId="4" fillId="0" borderId="52" xfId="0" applyFont="1" applyBorder="1" applyAlignment="1">
      <alignment vertical="center" wrapText="1"/>
    </xf>
    <xf numFmtId="0" fontId="4" fillId="0" borderId="27" xfId="0" applyFont="1" applyBorder="1" applyAlignment="1">
      <alignment horizontal="center" vertical="center"/>
    </xf>
    <xf numFmtId="0" fontId="8" fillId="8" borderId="27" xfId="0" applyFont="1" applyFill="1" applyBorder="1" applyAlignment="1">
      <alignment horizontal="center"/>
    </xf>
    <xf numFmtId="0" fontId="2" fillId="3" borderId="27" xfId="0" applyFont="1" applyFill="1" applyBorder="1" applyAlignment="1">
      <alignment horizontal="left" wrapText="1"/>
    </xf>
    <xf numFmtId="0" fontId="2" fillId="3" borderId="27" xfId="0" applyFont="1" applyFill="1" applyBorder="1" applyAlignment="1">
      <alignment horizontal="left" vertical="center" wrapText="1"/>
    </xf>
    <xf numFmtId="0" fontId="0" fillId="0" borderId="28" xfId="0" applyFont="1" applyBorder="1" applyAlignment="1">
      <alignment horizontal="left" wrapText="1"/>
    </xf>
    <xf numFmtId="0" fontId="0" fillId="0" borderId="27" xfId="0" applyFont="1" applyBorder="1" applyAlignment="1">
      <alignment horizontal="left" wrapText="1"/>
    </xf>
    <xf numFmtId="0" fontId="2" fillId="3" borderId="6" xfId="0" applyFont="1" applyFill="1" applyBorder="1" applyAlignment="1">
      <alignment horizontal="left" vertical="center" wrapText="1"/>
    </xf>
  </cellXfs>
  <cellStyles count="6">
    <cellStyle name="Normal" xfId="0"/>
    <cellStyle name="Comma" xfId="15"/>
    <cellStyle name="Comma [0]" xfId="16"/>
    <cellStyle name="Percent" xfId="17"/>
    <cellStyle name="Currency" xfId="18"/>
    <cellStyle name="Currency [0]" xfId="19"/>
  </cellStyles>
  <dxfs count="3">
    <dxf>
      <fill>
        <patternFill patternType="solid">
          <fgColor rgb="FF008080"/>
          <bgColor rgb="FF008000"/>
        </patternFill>
      </fill>
      <border/>
    </dxf>
    <dxf>
      <fill>
        <patternFill patternType="solid">
          <fgColor rgb="FFFFFF00"/>
          <bgColor rgb="FFFFFF00"/>
        </patternFill>
      </fill>
      <border/>
    </dxf>
    <dxf>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57150</xdr:rowOff>
    </xdr:from>
    <xdr:to>
      <xdr:col>13</xdr:col>
      <xdr:colOff>561975</xdr:colOff>
      <xdr:row>36</xdr:row>
      <xdr:rowOff>66675</xdr:rowOff>
    </xdr:to>
    <xdr:sp fLocksText="0">
      <xdr:nvSpPr>
        <xdr:cNvPr id="1" name="Text 1"/>
        <xdr:cNvSpPr txBox="1">
          <a:spLocks noChangeArrowheads="1"/>
        </xdr:cNvSpPr>
      </xdr:nvSpPr>
      <xdr:spPr>
        <a:xfrm>
          <a:off x="180975" y="57150"/>
          <a:ext cx="8305800" cy="5838825"/>
        </a:xfrm>
        <a:prstGeom prst="rect">
          <a:avLst/>
        </a:prstGeom>
        <a:solidFill>
          <a:srgbClr val="FFFFFF"/>
        </a:solidFill>
        <a:ln w="28440" cmpd="sng">
          <a:solidFill>
            <a:srgbClr val="FFCC99"/>
          </a:solidFill>
          <a:prstDash val="sysDot"/>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NOTE INFORMATIVE:
</a:t>
          </a:r>
          <a:r>
            <a:rPr lang="en-US" cap="none" sz="1000" b="0" i="0" u="none" baseline="0">
              <a:latin typeface="Arial"/>
              <a:ea typeface="Arial"/>
              <a:cs typeface="Arial"/>
            </a:rPr>
            <a:t>
Con riferimento alla nota dell’ Avvocatura della Provincia di data 7 ottobre 2013, prot. n. 542809, avente ad oggetto “Nomina dei referenti ed elaborazione piano triennale di prevenzione della corruzione ex legge 190/2012”, si rappresenta quanto segue:
1) Considerato che le aree esposte a rischio corruzione ed i relativi processi sono già stati individuati, ciascuna struttura provinciale dovrà individuare solo i sottoprocessi e le relative azioni comportanti un rischio alla corruzione. Alle suddette aree possono essere aggiunte altri macroprocessi in base alle specifiche esigenze della struttura.
2) Nella fase di mappatura dei processi è necessario porre subito attenzione anche agli indici sottoriportati, legati alla valutazione del rischio:
</a:t>
          </a:r>
          <a:r>
            <a:rPr lang="en-US" cap="none" sz="1000" b="1" i="0" u="none" baseline="0">
              <a:latin typeface="Arial"/>
              <a:ea typeface="Arial"/>
              <a:cs typeface="Arial"/>
            </a:rPr>
            <a:t>INDICI DI VALUTAZIONE DELLA PROBABILITA’:
</a:t>
          </a:r>
          <a:r>
            <a:rPr lang="en-US" cap="none" sz="1000" b="0" i="0" u="none" baseline="0">
              <a:latin typeface="Arial"/>
              <a:ea typeface="Arial"/>
              <a:cs typeface="Arial"/>
            </a:rPr>
            <a:t>- discrezionalità del processo 
- rilevanza esterna del processo ( destinatario: ufficio interno o utente esterno)
- complessità del processo ( coinvolgimento di una o più amministrazioni )
- valore economico del processo ( vantaggi economici a soggetti esterni) 
- frazionabilità del processo (pluralità di azioni per raggiungere il risultato)
</a:t>
          </a:r>
          <a:r>
            <a:rPr lang="en-US" cap="none" sz="1000" b="1" i="0" u="none" baseline="0">
              <a:latin typeface="Arial"/>
              <a:ea typeface="Arial"/>
              <a:cs typeface="Arial"/>
            </a:rPr>
            <a:t>INDICI DI VALUTAZIONE DELL’IMPATTO:
</a:t>
          </a:r>
          <a:r>
            <a:rPr lang="en-US" cap="none" sz="1000" b="0" i="0" u="none" baseline="0">
              <a:latin typeface="Arial"/>
              <a:ea typeface="Arial"/>
              <a:cs typeface="Arial"/>
            </a:rPr>
            <a:t>- impatto organizzativo (sul personale coinvolto)
- impatto economico ( presenza o meno di sentenze della Corte dei Conti a carico di dipendenti o sentenze di risarcimento dei danni nei confronti della p.a..per la medesima tipologia di evento o di tipologie analoghe)
- impatto reputazionale ( pubblicazione su giornali o riviste di articoli aventi ad oggetto il medesimo evento o eventi analoghi)
- impatto organizzativo, economico e sull’immagine (livello al quale può collocarsi il rischio dell’evento – livello apicale, livello intermedio o livello basso)
</a:t>
          </a:r>
          <a:r>
            <a:rPr lang="en-US" cap="none" sz="1000" b="1" i="0" u="none" baseline="0">
              <a:latin typeface="Arial"/>
              <a:ea typeface="Arial"/>
              <a:cs typeface="Arial"/>
            </a:rPr>
            <a:t>CONTROLLI
</a:t>
          </a:r>
          <a:r>
            <a:rPr lang="en-US" cap="none" sz="1000" b="0" i="0" u="none" baseline="0">
              <a:latin typeface="Arial"/>
              <a:ea typeface="Arial"/>
              <a:cs typeface="Arial"/>
            </a:rPr>
            <a:t>- controlli (adeguatezza del controllo applicato al fine di neutralizzare il rischio)
Al fine di garantire uniformità sulle informazioni da segnalare, si prega di compilare il foglio successivo </a:t>
          </a:r>
          <a:r>
            <a:rPr lang="en-US" cap="none" sz="1000" b="1" i="0" u="none" baseline="0">
              <a:latin typeface="Arial"/>
              <a:ea typeface="Arial"/>
              <a:cs typeface="Arial"/>
            </a:rPr>
            <a:t>"Processi e valutazione rischio",  (</a:t>
          </a:r>
          <a:r>
            <a:rPr lang="en-US" cap="none" sz="1000" b="0" i="0" u="none" baseline="0">
              <a:latin typeface="Arial"/>
              <a:ea typeface="Arial"/>
              <a:cs typeface="Arial"/>
            </a:rPr>
            <a:t>foglio arancione),</a:t>
          </a:r>
          <a:r>
            <a:rPr lang="en-US" cap="none" sz="1000" b="1" i="0" u="none" baseline="0">
              <a:latin typeface="Arial"/>
              <a:ea typeface="Arial"/>
              <a:cs typeface="Arial"/>
            </a:rPr>
            <a:t> </a:t>
          </a:r>
          <a:r>
            <a:rPr lang="en-US" cap="none" sz="1000" b="0" i="0" u="none" baseline="0">
              <a:latin typeface="Arial"/>
              <a:ea typeface="Arial"/>
              <a:cs typeface="Arial"/>
            </a:rPr>
            <a:t>nei campi relativi sia alla mappatura dei processi che per la parte relativa alla valutazione del rischio. 
Con riferimento a quest'ultima si rinvia alla "</a:t>
          </a:r>
          <a:r>
            <a:rPr lang="en-US" cap="none" sz="1000" b="1" i="0" u="none" baseline="0">
              <a:latin typeface="Arial"/>
              <a:ea typeface="Arial"/>
              <a:cs typeface="Arial"/>
            </a:rPr>
            <a:t>Tabella valutazione rischio", </a:t>
          </a:r>
          <a:r>
            <a:rPr lang="en-US" cap="none" sz="1000" b="0" i="0" u="none" baseline="0">
              <a:latin typeface="Arial"/>
              <a:ea typeface="Arial"/>
              <a:cs typeface="Arial"/>
            </a:rPr>
            <a:t>(foglio giallo), per gli indici di valutazione della probabilità, dell’impatto del processo e dei controlli,  con le relative specifiche ed indicatori numerici. Solo questi ultimi dovranno essere riportati negli appositi campi individuati.
</a:t>
          </a:r>
          <a:r>
            <a:rPr lang="en-US" cap="none" sz="1000" b="1"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ariaScalfi\Impostazioni%20locali\Temporary%20Internet%20Files\Modelli%20altre%20strutture\Modello%20finale%20LL.PP(Bettot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 informative"/>
      <sheetName val="Processi e valutazione rischio"/>
      <sheetName val="Tabella valutazione rischio"/>
      <sheetName val="valori per tabella"/>
      <sheetName val="esempio compilazion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W88"/>
  <sheetViews>
    <sheetView tabSelected="1" zoomScale="90" zoomScaleNormal="90" workbookViewId="0" topLeftCell="A1">
      <selection activeCell="Q10" sqref="Q10"/>
    </sheetView>
  </sheetViews>
  <sheetFormatPr defaultColWidth="9.140625" defaultRowHeight="12.75"/>
  <cols>
    <col min="1" max="1" width="19.28125" style="1" customWidth="1"/>
    <col min="2" max="2" width="15.421875" style="1" customWidth="1"/>
    <col min="3" max="3" width="41.28125" style="1" customWidth="1"/>
    <col min="4" max="4" width="15.8515625" style="1" customWidth="1"/>
    <col min="5" max="5" width="14.140625" style="1" customWidth="1"/>
    <col min="6" max="6" width="10.28125" style="1" customWidth="1"/>
    <col min="7" max="7" width="6.8515625" style="1" customWidth="1"/>
    <col min="8" max="8" width="8.7109375" style="1" customWidth="1"/>
    <col min="9" max="9" width="7.7109375" style="1" customWidth="1"/>
    <col min="10" max="10" width="9.28125" style="1" customWidth="1"/>
    <col min="11" max="11" width="6.00390625" style="1" customWidth="1"/>
    <col min="12" max="12" width="6.7109375" style="1" customWidth="1"/>
    <col min="13" max="13" width="9.00390625" style="1" customWidth="1"/>
    <col min="14" max="14" width="9.140625" style="1" customWidth="1"/>
    <col min="15" max="15" width="7.7109375" style="1" customWidth="1"/>
    <col min="16" max="16" width="9.28125" style="1" customWidth="1"/>
    <col min="17" max="17" width="10.7109375" style="1" customWidth="1"/>
    <col min="18" max="18" width="6.7109375" style="1" customWidth="1"/>
    <col min="19" max="19" width="10.8515625" style="1" customWidth="1"/>
    <col min="20" max="20" width="11.57421875" style="1" customWidth="1"/>
    <col min="21" max="21" width="0" style="1" hidden="1" customWidth="1"/>
    <col min="22" max="22" width="18.57421875" style="2" customWidth="1"/>
    <col min="23" max="23" width="14.8515625" style="1" customWidth="1"/>
    <col min="24" max="16384" width="8.8515625" style="1" customWidth="1"/>
  </cols>
  <sheetData>
    <row r="2" spans="1:23" ht="18">
      <c r="A2" s="3" t="s">
        <v>0</v>
      </c>
      <c r="B2" s="4"/>
      <c r="C2" s="4"/>
      <c r="D2" s="4"/>
      <c r="E2" s="3" t="s">
        <v>1</v>
      </c>
      <c r="G2" s="5" t="s">
        <v>2</v>
      </c>
      <c r="W2" s="4"/>
    </row>
    <row r="3" spans="2:23" ht="12.75">
      <c r="B3" s="6"/>
      <c r="C3" s="6"/>
      <c r="D3" s="6"/>
      <c r="E3" s="6"/>
      <c r="W3" s="6"/>
    </row>
    <row r="4" spans="1:23" ht="15" customHeight="1">
      <c r="A4" s="142" t="s">
        <v>3</v>
      </c>
      <c r="B4" s="142" t="s">
        <v>4</v>
      </c>
      <c r="C4" s="143" t="s">
        <v>5</v>
      </c>
      <c r="D4" s="142" t="s">
        <v>6</v>
      </c>
      <c r="E4" s="144" t="s">
        <v>7</v>
      </c>
      <c r="F4" s="143" t="s">
        <v>8</v>
      </c>
      <c r="G4" s="143"/>
      <c r="H4" s="143"/>
      <c r="I4" s="143"/>
      <c r="J4" s="143"/>
      <c r="K4" s="143"/>
      <c r="L4" s="143"/>
      <c r="M4" s="143"/>
      <c r="N4" s="145" t="s">
        <v>9</v>
      </c>
      <c r="O4" s="145"/>
      <c r="P4" s="145"/>
      <c r="Q4" s="145"/>
      <c r="R4" s="145"/>
      <c r="S4" s="145"/>
      <c r="T4" s="146" t="s">
        <v>10</v>
      </c>
      <c r="U4" s="147" t="s">
        <v>11</v>
      </c>
      <c r="V4" s="148" t="s">
        <v>12</v>
      </c>
      <c r="W4" s="143" t="s">
        <v>13</v>
      </c>
    </row>
    <row r="5" spans="1:23" ht="67.5">
      <c r="A5" s="142"/>
      <c r="B5" s="142"/>
      <c r="C5" s="143"/>
      <c r="D5" s="142"/>
      <c r="E5" s="144"/>
      <c r="F5" s="7" t="s">
        <v>14</v>
      </c>
      <c r="G5" s="8" t="s">
        <v>15</v>
      </c>
      <c r="H5" s="8" t="s">
        <v>16</v>
      </c>
      <c r="I5" s="8" t="s">
        <v>17</v>
      </c>
      <c r="J5" s="8" t="s">
        <v>18</v>
      </c>
      <c r="K5" s="8" t="s">
        <v>19</v>
      </c>
      <c r="L5" s="9" t="s">
        <v>20</v>
      </c>
      <c r="M5" s="10" t="s">
        <v>21</v>
      </c>
      <c r="N5" s="11" t="s">
        <v>22</v>
      </c>
      <c r="O5" s="12" t="s">
        <v>23</v>
      </c>
      <c r="P5" s="12" t="s">
        <v>24</v>
      </c>
      <c r="Q5" s="12" t="s">
        <v>25</v>
      </c>
      <c r="R5" s="13" t="s">
        <v>20</v>
      </c>
      <c r="S5" s="14" t="s">
        <v>26</v>
      </c>
      <c r="T5" s="146"/>
      <c r="U5" s="147"/>
      <c r="V5" s="148"/>
      <c r="W5" s="143"/>
    </row>
    <row r="6" spans="1:23" ht="40.5" customHeight="1">
      <c r="A6" s="149" t="s">
        <v>27</v>
      </c>
      <c r="B6" s="150" t="s">
        <v>28</v>
      </c>
      <c r="C6" s="15" t="s">
        <v>29</v>
      </c>
      <c r="D6" s="16" t="s">
        <v>30</v>
      </c>
      <c r="E6" s="17" t="s">
        <v>31</v>
      </c>
      <c r="F6" s="18">
        <v>2</v>
      </c>
      <c r="G6" s="18">
        <v>5</v>
      </c>
      <c r="H6" s="18">
        <v>1</v>
      </c>
      <c r="I6" s="18">
        <v>5</v>
      </c>
      <c r="J6" s="18">
        <v>1</v>
      </c>
      <c r="K6" s="18">
        <v>2</v>
      </c>
      <c r="L6" s="18">
        <v>16</v>
      </c>
      <c r="M6" s="19">
        <f>L6/6</f>
        <v>2.6666666666666665</v>
      </c>
      <c r="N6" s="20">
        <v>1</v>
      </c>
      <c r="O6" s="20">
        <v>1</v>
      </c>
      <c r="P6" s="20">
        <v>0</v>
      </c>
      <c r="Q6" s="20">
        <v>4</v>
      </c>
      <c r="R6" s="21">
        <v>6</v>
      </c>
      <c r="S6" s="22">
        <f>R6/4</f>
        <v>1.5</v>
      </c>
      <c r="T6" s="23">
        <f aca="true" t="shared" si="0" ref="T6:T14">M6*S6</f>
        <v>4</v>
      </c>
      <c r="U6" s="24"/>
      <c r="V6" s="25" t="str">
        <f>IF(U6=0,"Rischio trascurabile",IF(U6=1,"Rischio basso",IF(U6=2,"Rischio medio",IF(U6=3,"Rischio alto"))))</f>
        <v>Rischio trascurabile</v>
      </c>
      <c r="W6" s="26"/>
    </row>
    <row r="7" spans="1:23" ht="40.5" customHeight="1">
      <c r="A7" s="149"/>
      <c r="B7" s="150"/>
      <c r="C7" s="27" t="s">
        <v>32</v>
      </c>
      <c r="D7" s="28" t="s">
        <v>33</v>
      </c>
      <c r="E7" s="29" t="s">
        <v>31</v>
      </c>
      <c r="F7" s="30">
        <v>2</v>
      </c>
      <c r="G7" s="31">
        <v>5</v>
      </c>
      <c r="H7" s="31">
        <v>1</v>
      </c>
      <c r="I7" s="31">
        <v>3</v>
      </c>
      <c r="J7" s="31">
        <v>1</v>
      </c>
      <c r="K7" s="31">
        <v>2</v>
      </c>
      <c r="L7" s="32">
        <f>SUM(F7:K7)</f>
        <v>14</v>
      </c>
      <c r="M7" s="19">
        <f>L7/6</f>
        <v>2.3333333333333335</v>
      </c>
      <c r="N7" s="30">
        <v>1</v>
      </c>
      <c r="O7" s="31">
        <v>1</v>
      </c>
      <c r="P7" s="31">
        <v>0</v>
      </c>
      <c r="Q7" s="31">
        <v>4</v>
      </c>
      <c r="R7" s="33">
        <f aca="true" t="shared" si="1" ref="R7:R12">SUM(N7:Q7)</f>
        <v>6</v>
      </c>
      <c r="S7" s="22">
        <f>R7/4</f>
        <v>1.5</v>
      </c>
      <c r="T7" s="23">
        <f t="shared" si="0"/>
        <v>3.5</v>
      </c>
      <c r="U7" s="34">
        <f>IF(T7&lt;=5,0,IF(AND(T7&gt;5,T7&lt;=10),1,IF(AND(T7&gt;10,T7&lt;=15),2,3)))</f>
        <v>0</v>
      </c>
      <c r="V7" s="25" t="str">
        <f>IF(U7=0,"Rischio trascurabile",IF(U7=1,"Rischio basso",IF(U7=2,"Rischio medio",IF(U7=3,"Rischio alto"))))</f>
        <v>Rischio trascurabile</v>
      </c>
      <c r="W7" s="35"/>
    </row>
    <row r="8" spans="1:23" ht="22.5" customHeight="1">
      <c r="A8" s="149"/>
      <c r="B8" s="151" t="s">
        <v>34</v>
      </c>
      <c r="C8" s="36" t="s">
        <v>35</v>
      </c>
      <c r="D8" s="37" t="s">
        <v>33</v>
      </c>
      <c r="E8" s="38" t="s">
        <v>31</v>
      </c>
      <c r="F8" s="39">
        <v>2</v>
      </c>
      <c r="G8" s="40">
        <v>2</v>
      </c>
      <c r="H8" s="40">
        <v>1</v>
      </c>
      <c r="I8" s="40">
        <v>3</v>
      </c>
      <c r="J8" s="40">
        <v>1</v>
      </c>
      <c r="K8" s="40">
        <v>2</v>
      </c>
      <c r="L8" s="41">
        <f>SUM(F8:K8)</f>
        <v>11</v>
      </c>
      <c r="M8" s="42">
        <f aca="true" t="shared" si="2" ref="M8:M73">L8/6</f>
        <v>1.8333333333333333</v>
      </c>
      <c r="N8" s="39">
        <v>1</v>
      </c>
      <c r="O8" s="40">
        <v>1</v>
      </c>
      <c r="P8" s="40">
        <v>0</v>
      </c>
      <c r="Q8" s="40">
        <v>4</v>
      </c>
      <c r="R8" s="43">
        <f t="shared" si="1"/>
        <v>6</v>
      </c>
      <c r="S8" s="44">
        <f aca="true" t="shared" si="3" ref="S8:S78">R8/4</f>
        <v>1.5</v>
      </c>
      <c r="T8" s="45">
        <f t="shared" si="0"/>
        <v>2.75</v>
      </c>
      <c r="U8" s="46">
        <f aca="true" t="shared" si="4" ref="U8:U50">IF(T8&lt;=5,0,IF(AND(T8&gt;5,T8&lt;=10),1,IF(AND(T8&gt;10,T8&lt;=15),2,3)))</f>
        <v>0</v>
      </c>
      <c r="V8" s="47" t="str">
        <f aca="true" t="shared" si="5" ref="V8:V77">IF(U8=0,"Rischio trascurabile",IF(U8=1,"Rischio basso",IF(U8=2,"Rischio medio",IF(U8=3,"Rischio alto"))))</f>
        <v>Rischio trascurabile</v>
      </c>
      <c r="W8" s="48"/>
    </row>
    <row r="9" spans="1:23" ht="22.5" customHeight="1">
      <c r="A9" s="149"/>
      <c r="B9" s="151"/>
      <c r="C9" s="36" t="s">
        <v>36</v>
      </c>
      <c r="D9" s="37" t="s">
        <v>30</v>
      </c>
      <c r="E9" s="38" t="s">
        <v>31</v>
      </c>
      <c r="F9" s="39">
        <v>1</v>
      </c>
      <c r="G9" s="40">
        <v>2</v>
      </c>
      <c r="H9" s="40">
        <v>1</v>
      </c>
      <c r="I9" s="40">
        <v>3</v>
      </c>
      <c r="J9" s="40">
        <v>1</v>
      </c>
      <c r="K9" s="40">
        <v>2</v>
      </c>
      <c r="L9" s="41">
        <f>SUM(F9:K9)</f>
        <v>10</v>
      </c>
      <c r="M9" s="42">
        <f t="shared" si="2"/>
        <v>1.6666666666666667</v>
      </c>
      <c r="N9" s="39">
        <v>1</v>
      </c>
      <c r="O9" s="40">
        <v>1</v>
      </c>
      <c r="P9" s="40">
        <v>0</v>
      </c>
      <c r="Q9" s="40">
        <v>4</v>
      </c>
      <c r="R9" s="43">
        <f t="shared" si="1"/>
        <v>6</v>
      </c>
      <c r="S9" s="44">
        <f t="shared" si="3"/>
        <v>1.5</v>
      </c>
      <c r="T9" s="45">
        <f t="shared" si="0"/>
        <v>2.5</v>
      </c>
      <c r="U9" s="46"/>
      <c r="V9" s="47" t="str">
        <f t="shared" si="5"/>
        <v>Rischio trascurabile</v>
      </c>
      <c r="W9" s="48"/>
    </row>
    <row r="10" spans="1:23" ht="22.5" customHeight="1">
      <c r="A10" s="149"/>
      <c r="B10" s="151"/>
      <c r="C10" s="36" t="s">
        <v>37</v>
      </c>
      <c r="D10" s="37" t="s">
        <v>30</v>
      </c>
      <c r="E10" s="38" t="s">
        <v>31</v>
      </c>
      <c r="F10" s="39">
        <v>2</v>
      </c>
      <c r="G10" s="40">
        <v>2</v>
      </c>
      <c r="H10" s="40">
        <v>1</v>
      </c>
      <c r="I10" s="40">
        <v>3</v>
      </c>
      <c r="J10" s="40">
        <v>1</v>
      </c>
      <c r="K10" s="40">
        <v>2</v>
      </c>
      <c r="L10" s="41">
        <f>SUM(F10:K10)</f>
        <v>11</v>
      </c>
      <c r="M10" s="42">
        <f t="shared" si="2"/>
        <v>1.8333333333333333</v>
      </c>
      <c r="N10" s="39">
        <v>1</v>
      </c>
      <c r="O10" s="40">
        <v>1</v>
      </c>
      <c r="P10" s="40">
        <v>0</v>
      </c>
      <c r="Q10" s="40">
        <v>4</v>
      </c>
      <c r="R10" s="43">
        <f t="shared" si="1"/>
        <v>6</v>
      </c>
      <c r="S10" s="44">
        <f t="shared" si="3"/>
        <v>1.5</v>
      </c>
      <c r="T10" s="45">
        <f t="shared" si="0"/>
        <v>2.75</v>
      </c>
      <c r="U10" s="46"/>
      <c r="V10" s="47" t="str">
        <f t="shared" si="5"/>
        <v>Rischio trascurabile</v>
      </c>
      <c r="W10" s="48"/>
    </row>
    <row r="11" spans="1:23" ht="57.75" customHeight="1">
      <c r="A11" s="149"/>
      <c r="B11" s="49" t="s">
        <v>38</v>
      </c>
      <c r="C11" s="50" t="s">
        <v>39</v>
      </c>
      <c r="D11" s="51" t="s">
        <v>40</v>
      </c>
      <c r="E11" s="52" t="s">
        <v>31</v>
      </c>
      <c r="F11" s="53">
        <v>4</v>
      </c>
      <c r="G11" s="54">
        <v>5</v>
      </c>
      <c r="H11" s="54">
        <v>1</v>
      </c>
      <c r="I11" s="54">
        <v>3</v>
      </c>
      <c r="J11" s="54">
        <v>1</v>
      </c>
      <c r="K11" s="54">
        <v>2</v>
      </c>
      <c r="L11" s="55">
        <f>SUM(F11:K11)</f>
        <v>16</v>
      </c>
      <c r="M11" s="56">
        <f t="shared" si="2"/>
        <v>2.6666666666666665</v>
      </c>
      <c r="N11" s="53">
        <v>1</v>
      </c>
      <c r="O11" s="54">
        <v>1</v>
      </c>
      <c r="P11" s="54">
        <v>0</v>
      </c>
      <c r="Q11" s="54">
        <v>4</v>
      </c>
      <c r="R11" s="57">
        <f t="shared" si="1"/>
        <v>6</v>
      </c>
      <c r="S11" s="58">
        <f t="shared" si="3"/>
        <v>1.5</v>
      </c>
      <c r="T11" s="59">
        <f t="shared" si="0"/>
        <v>4</v>
      </c>
      <c r="U11" s="46">
        <f t="shared" si="4"/>
        <v>0</v>
      </c>
      <c r="V11" s="47" t="str">
        <f t="shared" si="5"/>
        <v>Rischio trascurabile</v>
      </c>
      <c r="W11" s="60"/>
    </row>
    <row r="12" spans="1:23" ht="36.75" customHeight="1">
      <c r="A12" s="152" t="s">
        <v>41</v>
      </c>
      <c r="B12" s="61" t="s">
        <v>42</v>
      </c>
      <c r="C12" s="15" t="s">
        <v>43</v>
      </c>
      <c r="D12" s="62" t="s">
        <v>44</v>
      </c>
      <c r="E12" s="63" t="s">
        <v>31</v>
      </c>
      <c r="F12" s="64">
        <v>4</v>
      </c>
      <c r="G12" s="65">
        <v>5</v>
      </c>
      <c r="H12" s="65">
        <v>5</v>
      </c>
      <c r="I12" s="65">
        <v>5</v>
      </c>
      <c r="J12" s="65">
        <v>5</v>
      </c>
      <c r="K12" s="65">
        <v>3</v>
      </c>
      <c r="L12" s="66">
        <f aca="true" t="shared" si="6" ref="L12:L73">SUM(F12:K12)</f>
        <v>27</v>
      </c>
      <c r="M12" s="67">
        <f t="shared" si="2"/>
        <v>4.5</v>
      </c>
      <c r="N12" s="64">
        <v>1</v>
      </c>
      <c r="O12" s="65">
        <v>1</v>
      </c>
      <c r="P12" s="65">
        <v>0</v>
      </c>
      <c r="Q12" s="65">
        <v>4</v>
      </c>
      <c r="R12" s="68">
        <f t="shared" si="1"/>
        <v>6</v>
      </c>
      <c r="S12" s="69">
        <f t="shared" si="3"/>
        <v>1.5</v>
      </c>
      <c r="T12" s="70">
        <f t="shared" si="0"/>
        <v>6.75</v>
      </c>
      <c r="U12" s="71">
        <f t="shared" si="4"/>
        <v>1</v>
      </c>
      <c r="V12" s="72" t="str">
        <f t="shared" si="5"/>
        <v>Rischio basso</v>
      </c>
      <c r="W12" s="73"/>
    </row>
    <row r="13" spans="1:23" ht="47.25" customHeight="1">
      <c r="A13" s="152"/>
      <c r="B13" s="153" t="s">
        <v>45</v>
      </c>
      <c r="C13" s="27" t="s">
        <v>46</v>
      </c>
      <c r="D13" s="74" t="s">
        <v>47</v>
      </c>
      <c r="E13" s="38" t="s">
        <v>31</v>
      </c>
      <c r="F13" s="39">
        <v>2</v>
      </c>
      <c r="G13" s="40">
        <v>5</v>
      </c>
      <c r="H13" s="40">
        <v>1</v>
      </c>
      <c r="I13" s="40">
        <v>5</v>
      </c>
      <c r="J13" s="40">
        <v>1</v>
      </c>
      <c r="K13" s="40">
        <v>2</v>
      </c>
      <c r="L13" s="41">
        <f t="shared" si="6"/>
        <v>16</v>
      </c>
      <c r="M13" s="42">
        <f t="shared" si="2"/>
        <v>2.6666666666666665</v>
      </c>
      <c r="N13" s="64">
        <v>1</v>
      </c>
      <c r="O13" s="65">
        <v>1</v>
      </c>
      <c r="P13" s="65">
        <v>0</v>
      </c>
      <c r="Q13" s="65">
        <v>4</v>
      </c>
      <c r="R13" s="43">
        <f aca="true" t="shared" si="7" ref="R13:R42">SUM(N13:Q13)</f>
        <v>6</v>
      </c>
      <c r="S13" s="44">
        <f t="shared" si="3"/>
        <v>1.5</v>
      </c>
      <c r="T13" s="45">
        <f t="shared" si="0"/>
        <v>4</v>
      </c>
      <c r="U13" s="75">
        <f t="shared" si="4"/>
        <v>0</v>
      </c>
      <c r="V13" s="47" t="str">
        <f t="shared" si="5"/>
        <v>Rischio trascurabile</v>
      </c>
      <c r="W13" s="76"/>
    </row>
    <row r="14" spans="1:23" ht="35.25" customHeight="1">
      <c r="A14" s="152"/>
      <c r="B14" s="153"/>
      <c r="C14" s="27" t="s">
        <v>48</v>
      </c>
      <c r="D14" s="77" t="s">
        <v>49</v>
      </c>
      <c r="E14" s="38" t="s">
        <v>31</v>
      </c>
      <c r="F14" s="39">
        <v>4</v>
      </c>
      <c r="G14" s="40">
        <v>5</v>
      </c>
      <c r="H14" s="40">
        <v>1</v>
      </c>
      <c r="I14" s="40">
        <v>5</v>
      </c>
      <c r="J14" s="40">
        <v>5</v>
      </c>
      <c r="K14" s="40">
        <v>3</v>
      </c>
      <c r="L14" s="41">
        <f t="shared" si="6"/>
        <v>23</v>
      </c>
      <c r="M14" s="42">
        <f t="shared" si="2"/>
        <v>3.8333333333333335</v>
      </c>
      <c r="N14" s="64">
        <v>1</v>
      </c>
      <c r="O14" s="65">
        <v>1</v>
      </c>
      <c r="P14" s="65">
        <v>0</v>
      </c>
      <c r="Q14" s="65">
        <v>4</v>
      </c>
      <c r="R14" s="43">
        <f t="shared" si="7"/>
        <v>6</v>
      </c>
      <c r="S14" s="44">
        <f t="shared" si="3"/>
        <v>1.5</v>
      </c>
      <c r="T14" s="45">
        <f t="shared" si="0"/>
        <v>5.75</v>
      </c>
      <c r="U14" s="75">
        <f t="shared" si="4"/>
        <v>1</v>
      </c>
      <c r="V14" s="47" t="str">
        <f t="shared" si="5"/>
        <v>Rischio basso</v>
      </c>
      <c r="W14" s="76"/>
    </row>
    <row r="15" spans="1:23" ht="48.75" customHeight="1">
      <c r="A15" s="152"/>
      <c r="B15" s="153"/>
      <c r="C15" s="27" t="s">
        <v>50</v>
      </c>
      <c r="D15" s="77" t="s">
        <v>51</v>
      </c>
      <c r="E15" s="38" t="s">
        <v>31</v>
      </c>
      <c r="F15" s="39">
        <v>4</v>
      </c>
      <c r="G15" s="40">
        <v>5</v>
      </c>
      <c r="H15" s="40">
        <v>1</v>
      </c>
      <c r="I15" s="40">
        <v>5</v>
      </c>
      <c r="J15" s="40">
        <v>5</v>
      </c>
      <c r="K15" s="40">
        <v>3</v>
      </c>
      <c r="L15" s="41">
        <f t="shared" si="6"/>
        <v>23</v>
      </c>
      <c r="M15" s="42">
        <f t="shared" si="2"/>
        <v>3.8333333333333335</v>
      </c>
      <c r="N15" s="64">
        <v>1</v>
      </c>
      <c r="O15" s="65">
        <v>1</v>
      </c>
      <c r="P15" s="65">
        <v>0</v>
      </c>
      <c r="Q15" s="65">
        <v>4</v>
      </c>
      <c r="R15" s="43">
        <f t="shared" si="7"/>
        <v>6</v>
      </c>
      <c r="S15" s="44">
        <f t="shared" si="3"/>
        <v>1.5</v>
      </c>
      <c r="T15" s="45">
        <f aca="true" t="shared" si="8" ref="T15:T42">M15*S15</f>
        <v>5.75</v>
      </c>
      <c r="U15" s="46">
        <f t="shared" si="4"/>
        <v>1</v>
      </c>
      <c r="V15" s="47" t="str">
        <f t="shared" si="5"/>
        <v>Rischio basso</v>
      </c>
      <c r="W15" s="48"/>
    </row>
    <row r="16" spans="1:23" ht="39.75" customHeight="1">
      <c r="A16" s="152"/>
      <c r="B16" s="153"/>
      <c r="C16" s="27" t="s">
        <v>52</v>
      </c>
      <c r="D16" s="77" t="s">
        <v>53</v>
      </c>
      <c r="E16" s="38" t="s">
        <v>31</v>
      </c>
      <c r="F16" s="39">
        <v>5</v>
      </c>
      <c r="G16" s="40">
        <v>5</v>
      </c>
      <c r="H16" s="40">
        <v>1</v>
      </c>
      <c r="I16" s="40">
        <v>5</v>
      </c>
      <c r="J16" s="40">
        <v>5</v>
      </c>
      <c r="K16" s="40">
        <v>4</v>
      </c>
      <c r="L16" s="41">
        <f t="shared" si="6"/>
        <v>25</v>
      </c>
      <c r="M16" s="42">
        <f t="shared" si="2"/>
        <v>4.166666666666667</v>
      </c>
      <c r="N16" s="64">
        <v>1</v>
      </c>
      <c r="O16" s="65">
        <v>1</v>
      </c>
      <c r="P16" s="65">
        <v>0</v>
      </c>
      <c r="Q16" s="65">
        <v>4</v>
      </c>
      <c r="R16" s="43">
        <f t="shared" si="7"/>
        <v>6</v>
      </c>
      <c r="S16" s="44">
        <f t="shared" si="3"/>
        <v>1.5</v>
      </c>
      <c r="T16" s="45">
        <f t="shared" si="8"/>
        <v>6.25</v>
      </c>
      <c r="U16" s="46">
        <f t="shared" si="4"/>
        <v>1</v>
      </c>
      <c r="V16" s="47" t="str">
        <f t="shared" si="5"/>
        <v>Rischio basso</v>
      </c>
      <c r="W16" s="48"/>
    </row>
    <row r="17" spans="1:23" ht="72" customHeight="1">
      <c r="A17" s="152"/>
      <c r="B17" s="153"/>
      <c r="C17" s="27" t="s">
        <v>54</v>
      </c>
      <c r="D17" s="74" t="s">
        <v>55</v>
      </c>
      <c r="E17" s="38" t="s">
        <v>31</v>
      </c>
      <c r="F17" s="39">
        <v>5</v>
      </c>
      <c r="G17" s="40">
        <v>5</v>
      </c>
      <c r="H17" s="40">
        <v>1</v>
      </c>
      <c r="I17" s="40">
        <v>5</v>
      </c>
      <c r="J17" s="40">
        <v>5</v>
      </c>
      <c r="K17" s="40">
        <v>2</v>
      </c>
      <c r="L17" s="41">
        <f aca="true" t="shared" si="9" ref="L17:L22">SUM(F17:K17)</f>
        <v>23</v>
      </c>
      <c r="M17" s="42">
        <f t="shared" si="2"/>
        <v>3.8333333333333335</v>
      </c>
      <c r="N17" s="64">
        <v>1</v>
      </c>
      <c r="O17" s="65">
        <v>1</v>
      </c>
      <c r="P17" s="65">
        <v>0</v>
      </c>
      <c r="Q17" s="65">
        <v>4</v>
      </c>
      <c r="R17" s="43">
        <f>SUM(N17:Q17)</f>
        <v>6</v>
      </c>
      <c r="S17" s="44">
        <f t="shared" si="3"/>
        <v>1.5</v>
      </c>
      <c r="T17" s="45">
        <f>M17*S17</f>
        <v>5.75</v>
      </c>
      <c r="U17" s="46">
        <f t="shared" si="4"/>
        <v>1</v>
      </c>
      <c r="V17" s="47" t="str">
        <f t="shared" si="5"/>
        <v>Rischio basso</v>
      </c>
      <c r="W17" s="48"/>
    </row>
    <row r="18" spans="1:23" ht="39.75" customHeight="1">
      <c r="A18" s="152"/>
      <c r="B18" s="153"/>
      <c r="C18" s="27" t="s">
        <v>56</v>
      </c>
      <c r="D18" s="77" t="s">
        <v>57</v>
      </c>
      <c r="E18" s="38" t="s">
        <v>31</v>
      </c>
      <c r="F18" s="39">
        <v>2</v>
      </c>
      <c r="G18" s="40">
        <v>5</v>
      </c>
      <c r="H18" s="40">
        <v>1</v>
      </c>
      <c r="I18" s="40">
        <v>5</v>
      </c>
      <c r="J18" s="40">
        <v>1</v>
      </c>
      <c r="K18" s="40">
        <v>3</v>
      </c>
      <c r="L18" s="41">
        <f t="shared" si="9"/>
        <v>17</v>
      </c>
      <c r="M18" s="42">
        <f t="shared" si="2"/>
        <v>2.8333333333333335</v>
      </c>
      <c r="N18" s="39">
        <v>1</v>
      </c>
      <c r="O18" s="40">
        <v>1</v>
      </c>
      <c r="P18" s="40">
        <v>0</v>
      </c>
      <c r="Q18" s="40">
        <v>4</v>
      </c>
      <c r="R18" s="43">
        <f>SUM(N18:Q18)</f>
        <v>6</v>
      </c>
      <c r="S18" s="44">
        <f t="shared" si="3"/>
        <v>1.5</v>
      </c>
      <c r="T18" s="45">
        <f>M18*S18</f>
        <v>4.25</v>
      </c>
      <c r="U18" s="46"/>
      <c r="V18" s="47" t="str">
        <f t="shared" si="5"/>
        <v>Rischio trascurabile</v>
      </c>
      <c r="W18" s="48"/>
    </row>
    <row r="19" spans="1:23" ht="37.5" customHeight="1">
      <c r="A19" s="152"/>
      <c r="B19" s="153"/>
      <c r="C19" s="27" t="s">
        <v>58</v>
      </c>
      <c r="D19" s="77" t="s">
        <v>59</v>
      </c>
      <c r="E19" s="38" t="s">
        <v>31</v>
      </c>
      <c r="F19" s="39">
        <v>2</v>
      </c>
      <c r="G19" s="40">
        <v>5</v>
      </c>
      <c r="H19" s="40">
        <v>1</v>
      </c>
      <c r="I19" s="40">
        <v>5</v>
      </c>
      <c r="J19" s="40">
        <v>1</v>
      </c>
      <c r="K19" s="40">
        <v>3</v>
      </c>
      <c r="L19" s="41">
        <f t="shared" si="9"/>
        <v>17</v>
      </c>
      <c r="M19" s="42">
        <f t="shared" si="2"/>
        <v>2.8333333333333335</v>
      </c>
      <c r="N19" s="39">
        <v>1</v>
      </c>
      <c r="O19" s="40">
        <v>1</v>
      </c>
      <c r="P19" s="40">
        <v>0</v>
      </c>
      <c r="Q19" s="40">
        <v>4</v>
      </c>
      <c r="R19" s="43">
        <f>SUM(N19:Q19)</f>
        <v>6</v>
      </c>
      <c r="S19" s="44">
        <f t="shared" si="3"/>
        <v>1.5</v>
      </c>
      <c r="T19" s="45">
        <f>M19*S19</f>
        <v>4.25</v>
      </c>
      <c r="U19" s="46"/>
      <c r="V19" s="47" t="str">
        <f t="shared" si="5"/>
        <v>Rischio trascurabile</v>
      </c>
      <c r="W19" s="48"/>
    </row>
    <row r="20" spans="1:23" ht="31.5" customHeight="1">
      <c r="A20" s="152"/>
      <c r="B20" s="153"/>
      <c r="C20" s="27" t="s">
        <v>60</v>
      </c>
      <c r="D20" s="77" t="s">
        <v>61</v>
      </c>
      <c r="E20" s="38" t="s">
        <v>31</v>
      </c>
      <c r="F20" s="39">
        <v>2</v>
      </c>
      <c r="G20" s="40">
        <v>5</v>
      </c>
      <c r="H20" s="40">
        <v>1</v>
      </c>
      <c r="I20" s="40">
        <v>5</v>
      </c>
      <c r="J20" s="40">
        <v>1</v>
      </c>
      <c r="K20" s="40">
        <v>3</v>
      </c>
      <c r="L20" s="41">
        <f t="shared" si="9"/>
        <v>17</v>
      </c>
      <c r="M20" s="42">
        <f t="shared" si="2"/>
        <v>2.8333333333333335</v>
      </c>
      <c r="N20" s="39">
        <v>1</v>
      </c>
      <c r="O20" s="40">
        <v>1</v>
      </c>
      <c r="P20" s="40">
        <v>0</v>
      </c>
      <c r="Q20" s="40">
        <v>4</v>
      </c>
      <c r="R20" s="43">
        <f>SUM(N20:Q20)</f>
        <v>6</v>
      </c>
      <c r="S20" s="44">
        <f t="shared" si="3"/>
        <v>1.5</v>
      </c>
      <c r="T20" s="45">
        <f>M20*S20</f>
        <v>4.25</v>
      </c>
      <c r="U20" s="46"/>
      <c r="V20" s="47" t="str">
        <f t="shared" si="5"/>
        <v>Rischio trascurabile</v>
      </c>
      <c r="W20" s="48"/>
    </row>
    <row r="21" spans="1:23" ht="54.75" customHeight="1">
      <c r="A21" s="152"/>
      <c r="B21" s="154" t="s">
        <v>62</v>
      </c>
      <c r="C21" s="27" t="s">
        <v>63</v>
      </c>
      <c r="D21" s="74" t="s">
        <v>64</v>
      </c>
      <c r="E21" s="38" t="s">
        <v>31</v>
      </c>
      <c r="F21" s="39">
        <v>2</v>
      </c>
      <c r="G21" s="40">
        <v>5</v>
      </c>
      <c r="H21" s="40">
        <v>1</v>
      </c>
      <c r="I21" s="40">
        <v>5</v>
      </c>
      <c r="J21" s="40">
        <v>1</v>
      </c>
      <c r="K21" s="40">
        <v>4</v>
      </c>
      <c r="L21" s="41">
        <f t="shared" si="9"/>
        <v>18</v>
      </c>
      <c r="M21" s="42">
        <f t="shared" si="2"/>
        <v>3</v>
      </c>
      <c r="N21" s="64">
        <v>1</v>
      </c>
      <c r="O21" s="65">
        <v>1</v>
      </c>
      <c r="P21" s="65">
        <v>0</v>
      </c>
      <c r="Q21" s="65">
        <v>4</v>
      </c>
      <c r="R21" s="43">
        <f t="shared" si="7"/>
        <v>6</v>
      </c>
      <c r="S21" s="44">
        <f t="shared" si="3"/>
        <v>1.5</v>
      </c>
      <c r="T21" s="45">
        <f t="shared" si="8"/>
        <v>4.5</v>
      </c>
      <c r="U21" s="46">
        <f t="shared" si="4"/>
        <v>0</v>
      </c>
      <c r="V21" s="47" t="str">
        <f t="shared" si="5"/>
        <v>Rischio trascurabile</v>
      </c>
      <c r="W21" s="48"/>
    </row>
    <row r="22" spans="1:23" ht="58.5" customHeight="1">
      <c r="A22" s="152"/>
      <c r="B22" s="154"/>
      <c r="C22" s="27" t="s">
        <v>65</v>
      </c>
      <c r="D22" s="74" t="s">
        <v>64</v>
      </c>
      <c r="E22" s="38" t="s">
        <v>31</v>
      </c>
      <c r="F22" s="39">
        <v>2</v>
      </c>
      <c r="G22" s="40">
        <v>5</v>
      </c>
      <c r="H22" s="40">
        <v>1</v>
      </c>
      <c r="I22" s="40">
        <v>5</v>
      </c>
      <c r="J22" s="40">
        <v>1</v>
      </c>
      <c r="K22" s="40">
        <v>4</v>
      </c>
      <c r="L22" s="41">
        <f t="shared" si="9"/>
        <v>18</v>
      </c>
      <c r="M22" s="42">
        <f t="shared" si="2"/>
        <v>3</v>
      </c>
      <c r="N22" s="64">
        <v>1</v>
      </c>
      <c r="O22" s="65">
        <v>1</v>
      </c>
      <c r="P22" s="65">
        <v>0</v>
      </c>
      <c r="Q22" s="65">
        <v>4</v>
      </c>
      <c r="R22" s="43">
        <f t="shared" si="7"/>
        <v>6</v>
      </c>
      <c r="S22" s="44">
        <f t="shared" si="3"/>
        <v>1.5</v>
      </c>
      <c r="T22" s="45">
        <f t="shared" si="8"/>
        <v>4.5</v>
      </c>
      <c r="U22" s="46">
        <f t="shared" si="4"/>
        <v>0</v>
      </c>
      <c r="V22" s="47" t="str">
        <f t="shared" si="5"/>
        <v>Rischio trascurabile</v>
      </c>
      <c r="W22" s="48"/>
    </row>
    <row r="23" spans="1:23" ht="39" customHeight="1">
      <c r="A23" s="152"/>
      <c r="B23" s="154"/>
      <c r="C23" s="27" t="s">
        <v>66</v>
      </c>
      <c r="D23" s="74" t="s">
        <v>64</v>
      </c>
      <c r="E23" s="38" t="s">
        <v>31</v>
      </c>
      <c r="F23" s="39">
        <v>4</v>
      </c>
      <c r="G23" s="40">
        <v>5</v>
      </c>
      <c r="H23" s="40">
        <v>1</v>
      </c>
      <c r="I23" s="40">
        <v>5</v>
      </c>
      <c r="J23" s="40">
        <v>1</v>
      </c>
      <c r="K23" s="40">
        <v>4</v>
      </c>
      <c r="L23" s="41">
        <f t="shared" si="6"/>
        <v>20</v>
      </c>
      <c r="M23" s="42">
        <f t="shared" si="2"/>
        <v>3.3333333333333335</v>
      </c>
      <c r="N23" s="64">
        <v>1</v>
      </c>
      <c r="O23" s="65">
        <v>1</v>
      </c>
      <c r="P23" s="65">
        <v>0</v>
      </c>
      <c r="Q23" s="65">
        <v>4</v>
      </c>
      <c r="R23" s="43">
        <f>SUM(N23:Q23)</f>
        <v>6</v>
      </c>
      <c r="S23" s="44">
        <f t="shared" si="3"/>
        <v>1.5</v>
      </c>
      <c r="T23" s="45">
        <f>M23*S23</f>
        <v>5</v>
      </c>
      <c r="U23" s="46">
        <f t="shared" si="4"/>
        <v>0</v>
      </c>
      <c r="V23" s="47" t="str">
        <f t="shared" si="5"/>
        <v>Rischio trascurabile</v>
      </c>
      <c r="W23" s="48"/>
    </row>
    <row r="24" spans="1:23" ht="47.25" customHeight="1">
      <c r="A24" s="152"/>
      <c r="B24" s="154"/>
      <c r="C24" s="27" t="s">
        <v>67</v>
      </c>
      <c r="D24" s="74" t="s">
        <v>64</v>
      </c>
      <c r="E24" s="38" t="s">
        <v>31</v>
      </c>
      <c r="F24" s="39">
        <v>5</v>
      </c>
      <c r="G24" s="40">
        <v>5</v>
      </c>
      <c r="H24" s="40">
        <v>1</v>
      </c>
      <c r="I24" s="40">
        <v>5</v>
      </c>
      <c r="J24" s="40">
        <v>5</v>
      </c>
      <c r="K24" s="40">
        <v>4</v>
      </c>
      <c r="L24" s="41">
        <f t="shared" si="6"/>
        <v>25</v>
      </c>
      <c r="M24" s="42">
        <f t="shared" si="2"/>
        <v>4.166666666666667</v>
      </c>
      <c r="N24" s="64">
        <v>1</v>
      </c>
      <c r="O24" s="65">
        <v>1</v>
      </c>
      <c r="P24" s="65">
        <v>0</v>
      </c>
      <c r="Q24" s="65">
        <v>4</v>
      </c>
      <c r="R24" s="43">
        <f t="shared" si="7"/>
        <v>6</v>
      </c>
      <c r="S24" s="44">
        <f t="shared" si="3"/>
        <v>1.5</v>
      </c>
      <c r="T24" s="45">
        <f t="shared" si="8"/>
        <v>6.25</v>
      </c>
      <c r="U24" s="46">
        <f t="shared" si="4"/>
        <v>1</v>
      </c>
      <c r="V24" s="47" t="str">
        <f t="shared" si="5"/>
        <v>Rischio basso</v>
      </c>
      <c r="W24" s="48"/>
    </row>
    <row r="25" spans="1:23" ht="51.75" customHeight="1">
      <c r="A25" s="152"/>
      <c r="B25" s="154"/>
      <c r="C25" s="27" t="s">
        <v>68</v>
      </c>
      <c r="D25" s="74" t="s">
        <v>64</v>
      </c>
      <c r="E25" s="38" t="s">
        <v>31</v>
      </c>
      <c r="F25" s="39">
        <v>5</v>
      </c>
      <c r="G25" s="40">
        <v>5</v>
      </c>
      <c r="H25" s="40">
        <v>1</v>
      </c>
      <c r="I25" s="40">
        <v>5</v>
      </c>
      <c r="J25" s="40">
        <v>5</v>
      </c>
      <c r="K25" s="40">
        <v>4</v>
      </c>
      <c r="L25" s="41">
        <f t="shared" si="6"/>
        <v>25</v>
      </c>
      <c r="M25" s="42">
        <f t="shared" si="2"/>
        <v>4.166666666666667</v>
      </c>
      <c r="N25" s="64">
        <v>1</v>
      </c>
      <c r="O25" s="65">
        <v>1</v>
      </c>
      <c r="P25" s="65">
        <v>0</v>
      </c>
      <c r="Q25" s="65">
        <v>4</v>
      </c>
      <c r="R25" s="43">
        <f t="shared" si="7"/>
        <v>6</v>
      </c>
      <c r="S25" s="44">
        <f t="shared" si="3"/>
        <v>1.5</v>
      </c>
      <c r="T25" s="45">
        <f t="shared" si="8"/>
        <v>6.25</v>
      </c>
      <c r="U25" s="46">
        <f t="shared" si="4"/>
        <v>1</v>
      </c>
      <c r="V25" s="47" t="str">
        <f t="shared" si="5"/>
        <v>Rischio basso</v>
      </c>
      <c r="W25" s="48"/>
    </row>
    <row r="26" spans="1:23" ht="93" customHeight="1">
      <c r="A26" s="152"/>
      <c r="B26" s="154"/>
      <c r="C26" s="27" t="s">
        <v>69</v>
      </c>
      <c r="D26" s="74" t="s">
        <v>55</v>
      </c>
      <c r="E26" s="38" t="s">
        <v>31</v>
      </c>
      <c r="F26" s="39">
        <v>5</v>
      </c>
      <c r="G26" s="40">
        <v>5</v>
      </c>
      <c r="H26" s="40">
        <v>1</v>
      </c>
      <c r="I26" s="40">
        <v>5</v>
      </c>
      <c r="J26" s="40">
        <v>5</v>
      </c>
      <c r="K26" s="40">
        <v>4</v>
      </c>
      <c r="L26" s="41">
        <f>SUM(F26:K26)</f>
        <v>25</v>
      </c>
      <c r="M26" s="42">
        <f t="shared" si="2"/>
        <v>4.166666666666667</v>
      </c>
      <c r="N26" s="64">
        <v>1</v>
      </c>
      <c r="O26" s="65">
        <v>1</v>
      </c>
      <c r="P26" s="65">
        <v>0</v>
      </c>
      <c r="Q26" s="65">
        <v>4</v>
      </c>
      <c r="R26" s="43">
        <f>SUM(N26:Q26)</f>
        <v>6</v>
      </c>
      <c r="S26" s="44">
        <f t="shared" si="3"/>
        <v>1.5</v>
      </c>
      <c r="T26" s="45">
        <f>M26*S26</f>
        <v>6.25</v>
      </c>
      <c r="U26" s="46">
        <f t="shared" si="4"/>
        <v>1</v>
      </c>
      <c r="V26" s="47" t="str">
        <f t="shared" si="5"/>
        <v>Rischio basso</v>
      </c>
      <c r="W26" s="48"/>
    </row>
    <row r="27" spans="1:23" ht="55.5" customHeight="1">
      <c r="A27" s="152"/>
      <c r="B27" s="154"/>
      <c r="C27" s="27" t="s">
        <v>70</v>
      </c>
      <c r="D27" s="74" t="s">
        <v>71</v>
      </c>
      <c r="E27" s="38" t="s">
        <v>31</v>
      </c>
      <c r="F27" s="39">
        <v>2</v>
      </c>
      <c r="G27" s="40">
        <v>5</v>
      </c>
      <c r="H27" s="40">
        <v>1</v>
      </c>
      <c r="I27" s="40">
        <v>5</v>
      </c>
      <c r="J27" s="40">
        <v>1</v>
      </c>
      <c r="K27" s="40">
        <v>3</v>
      </c>
      <c r="L27" s="41">
        <f>SUM(F27:K27)</f>
        <v>17</v>
      </c>
      <c r="M27" s="42">
        <f t="shared" si="2"/>
        <v>2.8333333333333335</v>
      </c>
      <c r="N27" s="39">
        <v>1</v>
      </c>
      <c r="O27" s="40">
        <v>1</v>
      </c>
      <c r="P27" s="40">
        <v>0</v>
      </c>
      <c r="Q27" s="40">
        <v>4</v>
      </c>
      <c r="R27" s="43">
        <f>SUM(N27:Q27)</f>
        <v>6</v>
      </c>
      <c r="S27" s="44">
        <f t="shared" si="3"/>
        <v>1.5</v>
      </c>
      <c r="T27" s="45">
        <f>M27*S27</f>
        <v>4.25</v>
      </c>
      <c r="U27" s="46"/>
      <c r="V27" s="47" t="str">
        <f t="shared" si="5"/>
        <v>Rischio trascurabile</v>
      </c>
      <c r="W27" s="48"/>
    </row>
    <row r="28" spans="1:23" ht="55.5" customHeight="1">
      <c r="A28" s="152"/>
      <c r="B28" s="154"/>
      <c r="C28" s="27" t="s">
        <v>72</v>
      </c>
      <c r="D28" s="74" t="s">
        <v>73</v>
      </c>
      <c r="E28" s="38" t="s">
        <v>31</v>
      </c>
      <c r="F28" s="39">
        <v>2</v>
      </c>
      <c r="G28" s="40">
        <v>5</v>
      </c>
      <c r="H28" s="40">
        <v>1</v>
      </c>
      <c r="I28" s="40">
        <v>5</v>
      </c>
      <c r="J28" s="40">
        <v>1</v>
      </c>
      <c r="K28" s="40">
        <v>3</v>
      </c>
      <c r="L28" s="41">
        <f>SUM(F28:K28)</f>
        <v>17</v>
      </c>
      <c r="M28" s="42">
        <f t="shared" si="2"/>
        <v>2.8333333333333335</v>
      </c>
      <c r="N28" s="39">
        <v>1</v>
      </c>
      <c r="O28" s="40">
        <v>1</v>
      </c>
      <c r="P28" s="40">
        <v>0</v>
      </c>
      <c r="Q28" s="40">
        <v>4</v>
      </c>
      <c r="R28" s="43">
        <f>SUM(N28:Q28)</f>
        <v>6</v>
      </c>
      <c r="S28" s="44">
        <f t="shared" si="3"/>
        <v>1.5</v>
      </c>
      <c r="T28" s="45">
        <f>M28*S28</f>
        <v>4.25</v>
      </c>
      <c r="U28" s="46"/>
      <c r="V28" s="47" t="str">
        <f t="shared" si="5"/>
        <v>Rischio trascurabile</v>
      </c>
      <c r="W28" s="48"/>
    </row>
    <row r="29" spans="1:23" ht="55.5" customHeight="1">
      <c r="A29" s="152"/>
      <c r="B29" s="154"/>
      <c r="C29" s="27" t="s">
        <v>74</v>
      </c>
      <c r="D29" s="74" t="s">
        <v>71</v>
      </c>
      <c r="E29" s="38" t="s">
        <v>31</v>
      </c>
      <c r="F29" s="39">
        <v>2</v>
      </c>
      <c r="G29" s="40">
        <v>5</v>
      </c>
      <c r="H29" s="40">
        <v>1</v>
      </c>
      <c r="I29" s="40">
        <v>5</v>
      </c>
      <c r="J29" s="40">
        <v>1</v>
      </c>
      <c r="K29" s="40">
        <v>3</v>
      </c>
      <c r="L29" s="41">
        <f>SUM(F29:K29)</f>
        <v>17</v>
      </c>
      <c r="M29" s="42">
        <f t="shared" si="2"/>
        <v>2.8333333333333335</v>
      </c>
      <c r="N29" s="39">
        <v>1</v>
      </c>
      <c r="O29" s="40">
        <v>1</v>
      </c>
      <c r="P29" s="40">
        <v>0</v>
      </c>
      <c r="Q29" s="40">
        <v>4</v>
      </c>
      <c r="R29" s="43"/>
      <c r="S29" s="44">
        <f t="shared" si="3"/>
        <v>0</v>
      </c>
      <c r="T29" s="45">
        <f>M29*S29</f>
        <v>0</v>
      </c>
      <c r="U29" s="46"/>
      <c r="V29" s="47" t="str">
        <f t="shared" si="5"/>
        <v>Rischio trascurabile</v>
      </c>
      <c r="W29" s="48"/>
    </row>
    <row r="30" spans="1:23" ht="33" customHeight="1">
      <c r="A30" s="152"/>
      <c r="B30" s="155" t="s">
        <v>75</v>
      </c>
      <c r="C30" s="27" t="s">
        <v>76</v>
      </c>
      <c r="D30" s="74" t="s">
        <v>77</v>
      </c>
      <c r="E30" s="38" t="s">
        <v>31</v>
      </c>
      <c r="F30" s="39">
        <v>5</v>
      </c>
      <c r="G30" s="40">
        <v>5</v>
      </c>
      <c r="H30" s="40">
        <v>1</v>
      </c>
      <c r="I30" s="40">
        <v>5</v>
      </c>
      <c r="J30" s="40">
        <v>5</v>
      </c>
      <c r="K30" s="40">
        <v>4</v>
      </c>
      <c r="L30" s="41">
        <f t="shared" si="6"/>
        <v>25</v>
      </c>
      <c r="M30" s="42">
        <f t="shared" si="2"/>
        <v>4.166666666666667</v>
      </c>
      <c r="N30" s="64">
        <v>1</v>
      </c>
      <c r="O30" s="65">
        <v>1</v>
      </c>
      <c r="P30" s="65">
        <v>0</v>
      </c>
      <c r="Q30" s="65">
        <v>4</v>
      </c>
      <c r="R30" s="43">
        <f t="shared" si="7"/>
        <v>6</v>
      </c>
      <c r="S30" s="44">
        <f t="shared" si="3"/>
        <v>1.5</v>
      </c>
      <c r="T30" s="45">
        <f t="shared" si="8"/>
        <v>6.25</v>
      </c>
      <c r="U30" s="46">
        <f t="shared" si="4"/>
        <v>1</v>
      </c>
      <c r="V30" s="47" t="str">
        <f t="shared" si="5"/>
        <v>Rischio basso</v>
      </c>
      <c r="W30" s="48"/>
    </row>
    <row r="31" spans="1:23" ht="25.5" customHeight="1">
      <c r="A31" s="152"/>
      <c r="B31" s="155"/>
      <c r="C31" s="27" t="s">
        <v>78</v>
      </c>
      <c r="D31" s="74" t="s">
        <v>77</v>
      </c>
      <c r="E31" s="38" t="s">
        <v>31</v>
      </c>
      <c r="F31" s="39">
        <v>5</v>
      </c>
      <c r="G31" s="40">
        <v>5</v>
      </c>
      <c r="H31" s="40">
        <v>1</v>
      </c>
      <c r="I31" s="40">
        <v>5</v>
      </c>
      <c r="J31" s="40">
        <v>5</v>
      </c>
      <c r="K31" s="40">
        <v>4</v>
      </c>
      <c r="L31" s="41">
        <f t="shared" si="6"/>
        <v>25</v>
      </c>
      <c r="M31" s="42">
        <f t="shared" si="2"/>
        <v>4.166666666666667</v>
      </c>
      <c r="N31" s="64">
        <v>1</v>
      </c>
      <c r="O31" s="65">
        <v>1</v>
      </c>
      <c r="P31" s="65">
        <v>0</v>
      </c>
      <c r="Q31" s="65">
        <v>4</v>
      </c>
      <c r="R31" s="43">
        <f t="shared" si="7"/>
        <v>6</v>
      </c>
      <c r="S31" s="44">
        <f t="shared" si="3"/>
        <v>1.5</v>
      </c>
      <c r="T31" s="45">
        <f t="shared" si="8"/>
        <v>6.25</v>
      </c>
      <c r="U31" s="46">
        <f t="shared" si="4"/>
        <v>1</v>
      </c>
      <c r="V31" s="47" t="str">
        <f t="shared" si="5"/>
        <v>Rischio basso</v>
      </c>
      <c r="W31" s="48"/>
    </row>
    <row r="32" spans="1:23" ht="25.5" customHeight="1">
      <c r="A32" s="152"/>
      <c r="B32" s="155"/>
      <c r="C32" s="27" t="s">
        <v>79</v>
      </c>
      <c r="D32" s="74" t="s">
        <v>77</v>
      </c>
      <c r="E32" s="38" t="s">
        <v>31</v>
      </c>
      <c r="F32" s="39">
        <v>5</v>
      </c>
      <c r="G32" s="40">
        <v>5</v>
      </c>
      <c r="H32" s="40">
        <v>1</v>
      </c>
      <c r="I32" s="40">
        <v>5</v>
      </c>
      <c r="J32" s="40">
        <v>5</v>
      </c>
      <c r="K32" s="40">
        <v>4</v>
      </c>
      <c r="L32" s="41">
        <f t="shared" si="6"/>
        <v>25</v>
      </c>
      <c r="M32" s="42">
        <f t="shared" si="2"/>
        <v>4.166666666666667</v>
      </c>
      <c r="N32" s="64">
        <v>1</v>
      </c>
      <c r="O32" s="65">
        <v>1</v>
      </c>
      <c r="P32" s="65">
        <v>0</v>
      </c>
      <c r="Q32" s="65">
        <v>4</v>
      </c>
      <c r="R32" s="43">
        <f t="shared" si="7"/>
        <v>6</v>
      </c>
      <c r="S32" s="44">
        <f t="shared" si="3"/>
        <v>1.5</v>
      </c>
      <c r="T32" s="45">
        <f t="shared" si="8"/>
        <v>6.25</v>
      </c>
      <c r="U32" s="46">
        <f t="shared" si="4"/>
        <v>1</v>
      </c>
      <c r="V32" s="47" t="str">
        <f t="shared" si="5"/>
        <v>Rischio basso</v>
      </c>
      <c r="W32" s="48"/>
    </row>
    <row r="33" spans="1:23" ht="72.75" customHeight="1">
      <c r="A33" s="152"/>
      <c r="B33" s="155"/>
      <c r="C33" s="27" t="s">
        <v>80</v>
      </c>
      <c r="D33" s="74" t="s">
        <v>55</v>
      </c>
      <c r="E33" s="38" t="s">
        <v>31</v>
      </c>
      <c r="F33" s="39">
        <v>5</v>
      </c>
      <c r="G33" s="40">
        <v>5</v>
      </c>
      <c r="H33" s="40">
        <v>1</v>
      </c>
      <c r="I33" s="40">
        <v>5</v>
      </c>
      <c r="J33" s="40">
        <v>5</v>
      </c>
      <c r="K33" s="40">
        <v>4</v>
      </c>
      <c r="L33" s="41">
        <f>SUM(F33:K33)</f>
        <v>25</v>
      </c>
      <c r="M33" s="42">
        <f t="shared" si="2"/>
        <v>4.166666666666667</v>
      </c>
      <c r="N33" s="64">
        <v>1</v>
      </c>
      <c r="O33" s="65">
        <v>1</v>
      </c>
      <c r="P33" s="65">
        <v>0</v>
      </c>
      <c r="Q33" s="65">
        <v>4</v>
      </c>
      <c r="R33" s="43">
        <f>SUM(N33:Q33)</f>
        <v>6</v>
      </c>
      <c r="S33" s="44">
        <f t="shared" si="3"/>
        <v>1.5</v>
      </c>
      <c r="T33" s="45">
        <f>M33*S33</f>
        <v>6.25</v>
      </c>
      <c r="U33" s="46">
        <f t="shared" si="4"/>
        <v>1</v>
      </c>
      <c r="V33" s="47" t="str">
        <f t="shared" si="5"/>
        <v>Rischio basso</v>
      </c>
      <c r="W33" s="48"/>
    </row>
    <row r="34" spans="1:23" ht="51.75" customHeight="1">
      <c r="A34" s="152"/>
      <c r="B34" s="155"/>
      <c r="C34" s="27" t="s">
        <v>81</v>
      </c>
      <c r="D34" s="74" t="s">
        <v>71</v>
      </c>
      <c r="E34" s="38" t="s">
        <v>31</v>
      </c>
      <c r="F34" s="39">
        <v>2</v>
      </c>
      <c r="G34" s="40">
        <v>5</v>
      </c>
      <c r="H34" s="40">
        <v>1</v>
      </c>
      <c r="I34" s="40">
        <v>5</v>
      </c>
      <c r="J34" s="40">
        <v>1</v>
      </c>
      <c r="K34" s="40">
        <v>3</v>
      </c>
      <c r="L34" s="41">
        <f>SUM(F34:K34)</f>
        <v>17</v>
      </c>
      <c r="M34" s="42">
        <f t="shared" si="2"/>
        <v>2.8333333333333335</v>
      </c>
      <c r="N34" s="64">
        <v>1</v>
      </c>
      <c r="O34" s="65">
        <v>1</v>
      </c>
      <c r="P34" s="65">
        <v>0</v>
      </c>
      <c r="Q34" s="65">
        <v>4</v>
      </c>
      <c r="R34" s="43">
        <f>SUM(N34:Q34)</f>
        <v>6</v>
      </c>
      <c r="S34" s="44">
        <f t="shared" si="3"/>
        <v>1.5</v>
      </c>
      <c r="T34" s="45">
        <f>M34*S34</f>
        <v>4.25</v>
      </c>
      <c r="U34" s="46"/>
      <c r="V34" s="47" t="str">
        <f t="shared" si="5"/>
        <v>Rischio trascurabile</v>
      </c>
      <c r="W34" s="48"/>
    </row>
    <row r="35" spans="1:23" ht="36.75" customHeight="1">
      <c r="A35" s="152"/>
      <c r="B35" s="156" t="s">
        <v>82</v>
      </c>
      <c r="C35" s="27" t="s">
        <v>83</v>
      </c>
      <c r="D35" s="74" t="s">
        <v>84</v>
      </c>
      <c r="E35" s="38" t="s">
        <v>31</v>
      </c>
      <c r="F35" s="39">
        <v>2</v>
      </c>
      <c r="G35" s="40">
        <v>5</v>
      </c>
      <c r="H35" s="40">
        <v>1</v>
      </c>
      <c r="I35" s="40">
        <v>5</v>
      </c>
      <c r="J35" s="40">
        <v>1</v>
      </c>
      <c r="K35" s="40">
        <v>2</v>
      </c>
      <c r="L35" s="41">
        <f t="shared" si="6"/>
        <v>16</v>
      </c>
      <c r="M35" s="42">
        <f t="shared" si="2"/>
        <v>2.6666666666666665</v>
      </c>
      <c r="N35" s="64">
        <v>1</v>
      </c>
      <c r="O35" s="65">
        <v>1</v>
      </c>
      <c r="P35" s="65">
        <v>0</v>
      </c>
      <c r="Q35" s="65">
        <v>4</v>
      </c>
      <c r="R35" s="43">
        <f t="shared" si="7"/>
        <v>6</v>
      </c>
      <c r="S35" s="44">
        <f t="shared" si="3"/>
        <v>1.5</v>
      </c>
      <c r="T35" s="45">
        <f t="shared" si="8"/>
        <v>4</v>
      </c>
      <c r="U35" s="46">
        <f t="shared" si="4"/>
        <v>0</v>
      </c>
      <c r="V35" s="47" t="str">
        <f t="shared" si="5"/>
        <v>Rischio trascurabile</v>
      </c>
      <c r="W35" s="48"/>
    </row>
    <row r="36" spans="1:23" ht="36.75" customHeight="1">
      <c r="A36" s="152"/>
      <c r="B36" s="156"/>
      <c r="C36" s="27" t="s">
        <v>85</v>
      </c>
      <c r="D36" s="74" t="s">
        <v>84</v>
      </c>
      <c r="E36" s="38" t="s">
        <v>31</v>
      </c>
      <c r="F36" s="39">
        <v>4</v>
      </c>
      <c r="G36" s="40">
        <v>5</v>
      </c>
      <c r="H36" s="40">
        <v>1</v>
      </c>
      <c r="I36" s="40">
        <v>5</v>
      </c>
      <c r="J36" s="40">
        <v>5</v>
      </c>
      <c r="K36" s="40">
        <v>4</v>
      </c>
      <c r="L36" s="41">
        <f t="shared" si="6"/>
        <v>24</v>
      </c>
      <c r="M36" s="42">
        <f t="shared" si="2"/>
        <v>4</v>
      </c>
      <c r="N36" s="64">
        <v>1</v>
      </c>
      <c r="O36" s="65">
        <v>1</v>
      </c>
      <c r="P36" s="65">
        <v>0</v>
      </c>
      <c r="Q36" s="65">
        <v>4</v>
      </c>
      <c r="R36" s="43">
        <f t="shared" si="7"/>
        <v>6</v>
      </c>
      <c r="S36" s="44">
        <f t="shared" si="3"/>
        <v>1.5</v>
      </c>
      <c r="T36" s="45">
        <f t="shared" si="8"/>
        <v>6</v>
      </c>
      <c r="U36" s="46">
        <f t="shared" si="4"/>
        <v>1</v>
      </c>
      <c r="V36" s="47" t="str">
        <f t="shared" si="5"/>
        <v>Rischio basso</v>
      </c>
      <c r="W36" s="48"/>
    </row>
    <row r="37" spans="1:23" ht="27.75" customHeight="1">
      <c r="A37" s="152"/>
      <c r="B37" s="156"/>
      <c r="C37" s="27" t="s">
        <v>86</v>
      </c>
      <c r="D37" s="74" t="s">
        <v>84</v>
      </c>
      <c r="E37" s="38" t="s">
        <v>31</v>
      </c>
      <c r="F37" s="39">
        <v>4</v>
      </c>
      <c r="G37" s="40">
        <v>5</v>
      </c>
      <c r="H37" s="40">
        <v>1</v>
      </c>
      <c r="I37" s="40">
        <v>5</v>
      </c>
      <c r="J37" s="40">
        <v>5</v>
      </c>
      <c r="K37" s="40">
        <v>4</v>
      </c>
      <c r="L37" s="41">
        <f t="shared" si="6"/>
        <v>24</v>
      </c>
      <c r="M37" s="42">
        <f t="shared" si="2"/>
        <v>4</v>
      </c>
      <c r="N37" s="64">
        <v>1</v>
      </c>
      <c r="O37" s="65">
        <v>1</v>
      </c>
      <c r="P37" s="65">
        <v>0</v>
      </c>
      <c r="Q37" s="65">
        <v>4</v>
      </c>
      <c r="R37" s="43">
        <f t="shared" si="7"/>
        <v>6</v>
      </c>
      <c r="S37" s="44">
        <f t="shared" si="3"/>
        <v>1.5</v>
      </c>
      <c r="T37" s="45">
        <f t="shared" si="8"/>
        <v>6</v>
      </c>
      <c r="U37" s="46">
        <f t="shared" si="4"/>
        <v>1</v>
      </c>
      <c r="V37" s="47" t="str">
        <f t="shared" si="5"/>
        <v>Rischio basso</v>
      </c>
      <c r="W37" s="48"/>
    </row>
    <row r="38" spans="1:23" ht="70.5" customHeight="1">
      <c r="A38" s="152"/>
      <c r="B38" s="156"/>
      <c r="C38" s="27" t="s">
        <v>87</v>
      </c>
      <c r="D38" s="74" t="s">
        <v>88</v>
      </c>
      <c r="E38" s="38" t="s">
        <v>31</v>
      </c>
      <c r="F38" s="39">
        <v>4</v>
      </c>
      <c r="G38" s="40">
        <v>5</v>
      </c>
      <c r="H38" s="40">
        <v>1</v>
      </c>
      <c r="I38" s="40">
        <v>5</v>
      </c>
      <c r="J38" s="40">
        <v>5</v>
      </c>
      <c r="K38" s="40">
        <v>4</v>
      </c>
      <c r="L38" s="41">
        <f>SUM(F38:K38)</f>
        <v>24</v>
      </c>
      <c r="M38" s="42">
        <f t="shared" si="2"/>
        <v>4</v>
      </c>
      <c r="N38" s="64">
        <v>1</v>
      </c>
      <c r="O38" s="65">
        <v>1</v>
      </c>
      <c r="P38" s="65">
        <v>0</v>
      </c>
      <c r="Q38" s="65">
        <v>4</v>
      </c>
      <c r="R38" s="43">
        <f>SUM(N38:Q38)</f>
        <v>6</v>
      </c>
      <c r="S38" s="44">
        <f t="shared" si="3"/>
        <v>1.5</v>
      </c>
      <c r="T38" s="45">
        <f>M38*S38</f>
        <v>6</v>
      </c>
      <c r="U38" s="46">
        <f t="shared" si="4"/>
        <v>1</v>
      </c>
      <c r="V38" s="47" t="str">
        <f t="shared" si="5"/>
        <v>Rischio basso</v>
      </c>
      <c r="W38" s="48"/>
    </row>
    <row r="39" spans="1:23" ht="70.5" customHeight="1">
      <c r="A39" s="152"/>
      <c r="B39" s="156"/>
      <c r="C39" s="27" t="s">
        <v>89</v>
      </c>
      <c r="D39" s="74" t="s">
        <v>71</v>
      </c>
      <c r="E39" s="38" t="s">
        <v>31</v>
      </c>
      <c r="F39" s="39">
        <v>4</v>
      </c>
      <c r="G39" s="40">
        <v>5</v>
      </c>
      <c r="H39" s="40">
        <v>1</v>
      </c>
      <c r="I39" s="40">
        <v>5</v>
      </c>
      <c r="J39" s="40">
        <v>1</v>
      </c>
      <c r="K39" s="40">
        <v>3</v>
      </c>
      <c r="L39" s="41">
        <f>SUM(F39:K39)</f>
        <v>19</v>
      </c>
      <c r="M39" s="42">
        <f t="shared" si="2"/>
        <v>3.1666666666666665</v>
      </c>
      <c r="N39" s="39">
        <v>1</v>
      </c>
      <c r="O39" s="40">
        <v>1</v>
      </c>
      <c r="P39" s="40">
        <v>0</v>
      </c>
      <c r="Q39" s="40">
        <v>4</v>
      </c>
      <c r="R39" s="43">
        <f>SUM(N39:Q39)</f>
        <v>6</v>
      </c>
      <c r="S39" s="44">
        <f t="shared" si="3"/>
        <v>1.5</v>
      </c>
      <c r="T39" s="45">
        <f>M39*S39</f>
        <v>4.75</v>
      </c>
      <c r="U39" s="46"/>
      <c r="V39" s="47" t="str">
        <f t="shared" si="5"/>
        <v>Rischio trascurabile</v>
      </c>
      <c r="W39" s="48"/>
    </row>
    <row r="40" spans="1:23" ht="91.5" customHeight="1">
      <c r="A40" s="152"/>
      <c r="B40" s="50" t="s">
        <v>90</v>
      </c>
      <c r="C40" s="27" t="s">
        <v>91</v>
      </c>
      <c r="D40" s="74" t="s">
        <v>92</v>
      </c>
      <c r="E40" s="38" t="s">
        <v>31</v>
      </c>
      <c r="F40" s="39">
        <v>1</v>
      </c>
      <c r="G40" s="40">
        <v>5</v>
      </c>
      <c r="H40" s="40">
        <v>1</v>
      </c>
      <c r="I40" s="40">
        <v>5</v>
      </c>
      <c r="J40" s="40">
        <v>1</v>
      </c>
      <c r="K40" s="40">
        <v>2</v>
      </c>
      <c r="L40" s="41">
        <f t="shared" si="6"/>
        <v>15</v>
      </c>
      <c r="M40" s="42">
        <f t="shared" si="2"/>
        <v>2.5</v>
      </c>
      <c r="N40" s="39">
        <v>1</v>
      </c>
      <c r="O40" s="40">
        <v>1</v>
      </c>
      <c r="P40" s="40">
        <v>2</v>
      </c>
      <c r="Q40" s="40">
        <v>4</v>
      </c>
      <c r="R40" s="43">
        <f t="shared" si="7"/>
        <v>8</v>
      </c>
      <c r="S40" s="44">
        <f t="shared" si="3"/>
        <v>2</v>
      </c>
      <c r="T40" s="45">
        <f t="shared" si="8"/>
        <v>5</v>
      </c>
      <c r="U40" s="46">
        <f t="shared" si="4"/>
        <v>0</v>
      </c>
      <c r="V40" s="47" t="str">
        <f t="shared" si="5"/>
        <v>Rischio trascurabile</v>
      </c>
      <c r="W40" s="48"/>
    </row>
    <row r="41" spans="1:23" ht="39" customHeight="1">
      <c r="A41" s="152"/>
      <c r="B41" s="156" t="s">
        <v>93</v>
      </c>
      <c r="C41" s="27" t="s">
        <v>94</v>
      </c>
      <c r="D41" s="74" t="s">
        <v>95</v>
      </c>
      <c r="E41" s="38" t="s">
        <v>31</v>
      </c>
      <c r="F41" s="39">
        <v>5</v>
      </c>
      <c r="G41" s="40">
        <v>5</v>
      </c>
      <c r="H41" s="40">
        <v>1</v>
      </c>
      <c r="I41" s="40">
        <v>5</v>
      </c>
      <c r="J41" s="40">
        <v>5</v>
      </c>
      <c r="K41" s="40">
        <v>4</v>
      </c>
      <c r="L41" s="41">
        <f t="shared" si="6"/>
        <v>25</v>
      </c>
      <c r="M41" s="42">
        <f t="shared" si="2"/>
        <v>4.166666666666667</v>
      </c>
      <c r="N41" s="64">
        <v>1</v>
      </c>
      <c r="O41" s="65">
        <v>1</v>
      </c>
      <c r="P41" s="65">
        <v>0</v>
      </c>
      <c r="Q41" s="65">
        <v>4</v>
      </c>
      <c r="R41" s="43">
        <f t="shared" si="7"/>
        <v>6</v>
      </c>
      <c r="S41" s="44">
        <f t="shared" si="3"/>
        <v>1.5</v>
      </c>
      <c r="T41" s="45">
        <f t="shared" si="8"/>
        <v>6.25</v>
      </c>
      <c r="U41" s="46">
        <f t="shared" si="4"/>
        <v>1</v>
      </c>
      <c r="V41" s="47" t="str">
        <f t="shared" si="5"/>
        <v>Rischio basso</v>
      </c>
      <c r="W41" s="48"/>
    </row>
    <row r="42" spans="1:23" ht="63" customHeight="1">
      <c r="A42" s="152"/>
      <c r="B42" s="156"/>
      <c r="C42" s="79" t="s">
        <v>96</v>
      </c>
      <c r="D42" s="74" t="s">
        <v>97</v>
      </c>
      <c r="E42" s="38" t="s">
        <v>31</v>
      </c>
      <c r="F42" s="39">
        <v>5</v>
      </c>
      <c r="G42" s="40">
        <v>5</v>
      </c>
      <c r="H42" s="40">
        <v>1</v>
      </c>
      <c r="I42" s="40">
        <v>5</v>
      </c>
      <c r="J42" s="40">
        <v>5</v>
      </c>
      <c r="K42" s="40">
        <v>4</v>
      </c>
      <c r="L42" s="41">
        <f t="shared" si="6"/>
        <v>25</v>
      </c>
      <c r="M42" s="42">
        <f t="shared" si="2"/>
        <v>4.166666666666667</v>
      </c>
      <c r="N42" s="64">
        <v>1</v>
      </c>
      <c r="O42" s="65">
        <v>1</v>
      </c>
      <c r="P42" s="65">
        <v>0</v>
      </c>
      <c r="Q42" s="65">
        <v>4</v>
      </c>
      <c r="R42" s="43">
        <f t="shared" si="7"/>
        <v>6</v>
      </c>
      <c r="S42" s="44">
        <f t="shared" si="3"/>
        <v>1.5</v>
      </c>
      <c r="T42" s="45">
        <f t="shared" si="8"/>
        <v>6.25</v>
      </c>
      <c r="U42" s="46">
        <f t="shared" si="4"/>
        <v>1</v>
      </c>
      <c r="V42" s="47" t="str">
        <f t="shared" si="5"/>
        <v>Rischio basso</v>
      </c>
      <c r="W42" s="48"/>
    </row>
    <row r="43" spans="1:23" ht="40.5" customHeight="1">
      <c r="A43" s="152"/>
      <c r="B43" s="156"/>
      <c r="C43" s="27" t="s">
        <v>98</v>
      </c>
      <c r="D43" s="74" t="s">
        <v>97</v>
      </c>
      <c r="E43" s="38" t="s">
        <v>31</v>
      </c>
      <c r="F43" s="39">
        <v>5</v>
      </c>
      <c r="G43" s="40">
        <v>5</v>
      </c>
      <c r="H43" s="40">
        <v>1</v>
      </c>
      <c r="I43" s="40">
        <v>5</v>
      </c>
      <c r="J43" s="40">
        <v>5</v>
      </c>
      <c r="K43" s="40">
        <v>4</v>
      </c>
      <c r="L43" s="41">
        <f>SUM(F43:K43)</f>
        <v>25</v>
      </c>
      <c r="M43" s="42">
        <f t="shared" si="2"/>
        <v>4.166666666666667</v>
      </c>
      <c r="N43" s="64">
        <v>1</v>
      </c>
      <c r="O43" s="65">
        <v>1</v>
      </c>
      <c r="P43" s="65">
        <v>0</v>
      </c>
      <c r="Q43" s="65">
        <v>4</v>
      </c>
      <c r="R43" s="43">
        <f>SUM(N43:Q43)</f>
        <v>6</v>
      </c>
      <c r="S43" s="44">
        <f t="shared" si="3"/>
        <v>1.5</v>
      </c>
      <c r="T43" s="45">
        <f>M43*S43</f>
        <v>6.25</v>
      </c>
      <c r="U43" s="46">
        <f t="shared" si="4"/>
        <v>1</v>
      </c>
      <c r="V43" s="47" t="str">
        <f t="shared" si="5"/>
        <v>Rischio basso</v>
      </c>
      <c r="W43" s="48"/>
    </row>
    <row r="44" spans="1:23" ht="52.5" customHeight="1">
      <c r="A44" s="152"/>
      <c r="B44" s="156"/>
      <c r="C44" s="27" t="s">
        <v>99</v>
      </c>
      <c r="D44" s="74" t="s">
        <v>97</v>
      </c>
      <c r="E44" s="38" t="s">
        <v>31</v>
      </c>
      <c r="F44" s="39">
        <v>5</v>
      </c>
      <c r="G44" s="40">
        <v>5</v>
      </c>
      <c r="H44" s="40">
        <v>1</v>
      </c>
      <c r="I44" s="40">
        <v>5</v>
      </c>
      <c r="J44" s="40">
        <v>1</v>
      </c>
      <c r="K44" s="40">
        <v>4</v>
      </c>
      <c r="L44" s="41">
        <f>SUM(F44:K44)</f>
        <v>21</v>
      </c>
      <c r="M44" s="42">
        <f t="shared" si="2"/>
        <v>3.5</v>
      </c>
      <c r="N44" s="64">
        <v>1</v>
      </c>
      <c r="O44" s="65">
        <v>1</v>
      </c>
      <c r="P44" s="65">
        <v>0</v>
      </c>
      <c r="Q44" s="65">
        <v>4</v>
      </c>
      <c r="R44" s="43">
        <f>SUM(N44:Q44)</f>
        <v>6</v>
      </c>
      <c r="S44" s="44">
        <f t="shared" si="3"/>
        <v>1.5</v>
      </c>
      <c r="T44" s="45">
        <f>M44*S44</f>
        <v>5.25</v>
      </c>
      <c r="U44" s="46"/>
      <c r="V44" s="47" t="s">
        <v>100</v>
      </c>
      <c r="W44" s="48"/>
    </row>
    <row r="45" spans="1:23" ht="45" customHeight="1">
      <c r="A45" s="152"/>
      <c r="B45" s="157" t="s">
        <v>101</v>
      </c>
      <c r="C45" s="27" t="s">
        <v>102</v>
      </c>
      <c r="D45" s="74" t="s">
        <v>97</v>
      </c>
      <c r="E45" s="38" t="s">
        <v>31</v>
      </c>
      <c r="F45" s="39">
        <v>5</v>
      </c>
      <c r="G45" s="40">
        <v>5</v>
      </c>
      <c r="H45" s="40">
        <v>1</v>
      </c>
      <c r="I45" s="40">
        <v>5</v>
      </c>
      <c r="J45" s="40">
        <v>5</v>
      </c>
      <c r="K45" s="40">
        <v>4</v>
      </c>
      <c r="L45" s="41">
        <f t="shared" si="6"/>
        <v>25</v>
      </c>
      <c r="M45" s="42">
        <f t="shared" si="2"/>
        <v>4.166666666666667</v>
      </c>
      <c r="N45" s="64">
        <v>1</v>
      </c>
      <c r="O45" s="65">
        <v>1</v>
      </c>
      <c r="P45" s="65">
        <v>0</v>
      </c>
      <c r="Q45" s="65">
        <v>4</v>
      </c>
      <c r="R45" s="43">
        <f aca="true" t="shared" si="10" ref="R45:R51">SUM(N45:Q45)</f>
        <v>6</v>
      </c>
      <c r="S45" s="44">
        <f t="shared" si="3"/>
        <v>1.5</v>
      </c>
      <c r="T45" s="45">
        <f aca="true" t="shared" si="11" ref="T45:T51">M45*S45</f>
        <v>6.25</v>
      </c>
      <c r="U45" s="46">
        <f t="shared" si="4"/>
        <v>1</v>
      </c>
      <c r="V45" s="47" t="str">
        <f t="shared" si="5"/>
        <v>Rischio basso</v>
      </c>
      <c r="W45" s="48"/>
    </row>
    <row r="46" spans="1:23" ht="45">
      <c r="A46" s="152"/>
      <c r="B46" s="157"/>
      <c r="C46" s="27" t="s">
        <v>103</v>
      </c>
      <c r="D46" s="74" t="s">
        <v>97</v>
      </c>
      <c r="E46" s="38" t="s">
        <v>31</v>
      </c>
      <c r="F46" s="39">
        <v>5</v>
      </c>
      <c r="G46" s="40">
        <v>5</v>
      </c>
      <c r="H46" s="40">
        <v>1</v>
      </c>
      <c r="I46" s="40">
        <v>5</v>
      </c>
      <c r="J46" s="40">
        <v>5</v>
      </c>
      <c r="K46" s="40">
        <v>4</v>
      </c>
      <c r="L46" s="41">
        <f t="shared" si="6"/>
        <v>25</v>
      </c>
      <c r="M46" s="42">
        <f t="shared" si="2"/>
        <v>4.166666666666667</v>
      </c>
      <c r="N46" s="64">
        <v>1</v>
      </c>
      <c r="O46" s="65">
        <v>1</v>
      </c>
      <c r="P46" s="65">
        <v>0</v>
      </c>
      <c r="Q46" s="65">
        <v>4</v>
      </c>
      <c r="R46" s="43">
        <f t="shared" si="10"/>
        <v>6</v>
      </c>
      <c r="S46" s="44">
        <f t="shared" si="3"/>
        <v>1.5</v>
      </c>
      <c r="T46" s="45">
        <f t="shared" si="11"/>
        <v>6.25</v>
      </c>
      <c r="U46" s="46">
        <f t="shared" si="4"/>
        <v>1</v>
      </c>
      <c r="V46" s="47" t="str">
        <f t="shared" si="5"/>
        <v>Rischio basso</v>
      </c>
      <c r="W46" s="48"/>
    </row>
    <row r="47" spans="1:23" ht="90">
      <c r="A47" s="152"/>
      <c r="B47" s="157"/>
      <c r="C47" s="27" t="s">
        <v>104</v>
      </c>
      <c r="D47" s="74" t="s">
        <v>105</v>
      </c>
      <c r="E47" s="38" t="s">
        <v>31</v>
      </c>
      <c r="F47" s="39">
        <v>5</v>
      </c>
      <c r="G47" s="40">
        <v>5</v>
      </c>
      <c r="H47" s="40">
        <v>1</v>
      </c>
      <c r="I47" s="40">
        <v>5</v>
      </c>
      <c r="J47" s="40">
        <v>5</v>
      </c>
      <c r="K47" s="40">
        <v>4</v>
      </c>
      <c r="L47" s="41">
        <f>SUM(F47:K47)</f>
        <v>25</v>
      </c>
      <c r="M47" s="42">
        <f t="shared" si="2"/>
        <v>4.166666666666667</v>
      </c>
      <c r="N47" s="64">
        <v>1</v>
      </c>
      <c r="O47" s="65">
        <v>1</v>
      </c>
      <c r="P47" s="65">
        <v>0</v>
      </c>
      <c r="Q47" s="65">
        <v>4</v>
      </c>
      <c r="R47" s="43">
        <f>SUM(N47:Q47)</f>
        <v>6</v>
      </c>
      <c r="S47" s="44">
        <f t="shared" si="3"/>
        <v>1.5</v>
      </c>
      <c r="T47" s="45">
        <f>M47*S47</f>
        <v>6.25</v>
      </c>
      <c r="U47" s="46">
        <f t="shared" si="4"/>
        <v>1</v>
      </c>
      <c r="V47" s="47" t="str">
        <f t="shared" si="5"/>
        <v>Rischio basso</v>
      </c>
      <c r="W47" s="48"/>
    </row>
    <row r="48" spans="1:23" ht="67.5">
      <c r="A48" s="152"/>
      <c r="B48" s="157"/>
      <c r="C48" s="27" t="s">
        <v>106</v>
      </c>
      <c r="D48" s="74" t="s">
        <v>105</v>
      </c>
      <c r="E48" s="38" t="s">
        <v>31</v>
      </c>
      <c r="F48" s="39">
        <v>5</v>
      </c>
      <c r="G48" s="40">
        <v>5</v>
      </c>
      <c r="H48" s="40">
        <v>1</v>
      </c>
      <c r="I48" s="40">
        <v>5</v>
      </c>
      <c r="J48" s="40">
        <v>5</v>
      </c>
      <c r="K48" s="40">
        <v>4</v>
      </c>
      <c r="L48" s="41">
        <f t="shared" si="6"/>
        <v>25</v>
      </c>
      <c r="M48" s="42">
        <f t="shared" si="2"/>
        <v>4.166666666666667</v>
      </c>
      <c r="N48" s="64">
        <v>1</v>
      </c>
      <c r="O48" s="65">
        <v>1</v>
      </c>
      <c r="P48" s="65">
        <v>0</v>
      </c>
      <c r="Q48" s="65">
        <v>4</v>
      </c>
      <c r="R48" s="43">
        <f t="shared" si="10"/>
        <v>6</v>
      </c>
      <c r="S48" s="44">
        <f t="shared" si="3"/>
        <v>1.5</v>
      </c>
      <c r="T48" s="45">
        <f t="shared" si="11"/>
        <v>6.25</v>
      </c>
      <c r="U48" s="46">
        <f t="shared" si="4"/>
        <v>1</v>
      </c>
      <c r="V48" s="47" t="str">
        <f t="shared" si="5"/>
        <v>Rischio basso</v>
      </c>
      <c r="W48" s="48"/>
    </row>
    <row r="49" spans="1:23" ht="22.5">
      <c r="A49" s="152"/>
      <c r="B49" s="80" t="s">
        <v>107</v>
      </c>
      <c r="C49" s="27" t="s">
        <v>108</v>
      </c>
      <c r="D49" s="74"/>
      <c r="E49" s="38" t="s">
        <v>31</v>
      </c>
      <c r="F49" s="39"/>
      <c r="G49" s="40"/>
      <c r="H49" s="40"/>
      <c r="I49" s="40"/>
      <c r="J49" s="40"/>
      <c r="K49" s="40"/>
      <c r="L49" s="41">
        <f t="shared" si="6"/>
        <v>0</v>
      </c>
      <c r="M49" s="42">
        <f t="shared" si="2"/>
        <v>0</v>
      </c>
      <c r="N49" s="39"/>
      <c r="O49" s="40"/>
      <c r="P49" s="40"/>
      <c r="Q49" s="40"/>
      <c r="R49" s="43">
        <f t="shared" si="10"/>
        <v>0</v>
      </c>
      <c r="S49" s="44">
        <f t="shared" si="3"/>
        <v>0</v>
      </c>
      <c r="T49" s="45">
        <f t="shared" si="11"/>
        <v>0</v>
      </c>
      <c r="U49" s="46">
        <f t="shared" si="4"/>
        <v>0</v>
      </c>
      <c r="V49" s="47"/>
      <c r="W49" s="48"/>
    </row>
    <row r="50" spans="1:23" ht="56.25">
      <c r="A50" s="152"/>
      <c r="B50" s="80" t="s">
        <v>109</v>
      </c>
      <c r="C50" s="27" t="s">
        <v>110</v>
      </c>
      <c r="D50" s="74" t="s">
        <v>97</v>
      </c>
      <c r="E50" s="38" t="s">
        <v>31</v>
      </c>
      <c r="F50" s="39">
        <v>2</v>
      </c>
      <c r="G50" s="40">
        <v>5</v>
      </c>
      <c r="H50" s="40">
        <v>1</v>
      </c>
      <c r="I50" s="40">
        <v>3</v>
      </c>
      <c r="J50" s="40">
        <v>1</v>
      </c>
      <c r="K50" s="40">
        <v>2</v>
      </c>
      <c r="L50" s="41">
        <f t="shared" si="6"/>
        <v>14</v>
      </c>
      <c r="M50" s="42">
        <f t="shared" si="2"/>
        <v>2.3333333333333335</v>
      </c>
      <c r="N50" s="64">
        <v>1</v>
      </c>
      <c r="O50" s="65">
        <v>1</v>
      </c>
      <c r="P50" s="65">
        <v>0</v>
      </c>
      <c r="Q50" s="65">
        <v>4</v>
      </c>
      <c r="R50" s="43">
        <f t="shared" si="10"/>
        <v>6</v>
      </c>
      <c r="S50" s="44">
        <f t="shared" si="3"/>
        <v>1.5</v>
      </c>
      <c r="T50" s="45">
        <f t="shared" si="11"/>
        <v>3.5</v>
      </c>
      <c r="U50" s="46">
        <f t="shared" si="4"/>
        <v>0</v>
      </c>
      <c r="V50" s="47" t="str">
        <f t="shared" si="5"/>
        <v>Rischio trascurabile</v>
      </c>
      <c r="W50" s="48"/>
    </row>
    <row r="51" spans="1:23" ht="42" customHeight="1">
      <c r="A51" s="152"/>
      <c r="B51" s="157" t="s">
        <v>111</v>
      </c>
      <c r="C51" s="27" t="s">
        <v>112</v>
      </c>
      <c r="D51" s="74" t="s">
        <v>113</v>
      </c>
      <c r="E51" s="38" t="s">
        <v>31</v>
      </c>
      <c r="F51" s="39">
        <v>2</v>
      </c>
      <c r="G51" s="40">
        <v>5</v>
      </c>
      <c r="H51" s="40">
        <v>1</v>
      </c>
      <c r="I51" s="40">
        <v>5</v>
      </c>
      <c r="J51" s="40">
        <v>1</v>
      </c>
      <c r="K51" s="40">
        <v>2</v>
      </c>
      <c r="L51" s="41">
        <f t="shared" si="6"/>
        <v>16</v>
      </c>
      <c r="M51" s="42">
        <f t="shared" si="2"/>
        <v>2.6666666666666665</v>
      </c>
      <c r="N51" s="64">
        <v>1</v>
      </c>
      <c r="O51" s="65">
        <v>1</v>
      </c>
      <c r="P51" s="65">
        <v>0</v>
      </c>
      <c r="Q51" s="65">
        <v>4</v>
      </c>
      <c r="R51" s="43">
        <f t="shared" si="10"/>
        <v>6</v>
      </c>
      <c r="S51" s="44">
        <f t="shared" si="3"/>
        <v>1.5</v>
      </c>
      <c r="T51" s="45">
        <f t="shared" si="11"/>
        <v>4</v>
      </c>
      <c r="U51" s="46">
        <f aca="true" t="shared" si="12" ref="U51:U78">IF(T51&lt;=5,0,IF(AND(T51&gt;5,T51&lt;=10),1,IF(AND(T51&gt;10,T51&lt;=15),2,3)))</f>
        <v>0</v>
      </c>
      <c r="V51" s="47" t="str">
        <f t="shared" si="5"/>
        <v>Rischio trascurabile</v>
      </c>
      <c r="W51" s="48"/>
    </row>
    <row r="52" spans="1:23" ht="55.5" customHeight="1">
      <c r="A52" s="152"/>
      <c r="B52" s="157"/>
      <c r="C52" s="27" t="s">
        <v>114</v>
      </c>
      <c r="D52" s="74" t="s">
        <v>115</v>
      </c>
      <c r="E52" s="38" t="s">
        <v>31</v>
      </c>
      <c r="F52" s="39">
        <v>4</v>
      </c>
      <c r="G52" s="40">
        <v>5</v>
      </c>
      <c r="H52" s="40">
        <v>1</v>
      </c>
      <c r="I52" s="40">
        <v>3</v>
      </c>
      <c r="J52" s="40">
        <v>5</v>
      </c>
      <c r="K52" s="40">
        <v>4</v>
      </c>
      <c r="L52" s="41">
        <f t="shared" si="6"/>
        <v>22</v>
      </c>
      <c r="M52" s="42">
        <f t="shared" si="2"/>
        <v>3.6666666666666665</v>
      </c>
      <c r="N52" s="64">
        <v>1</v>
      </c>
      <c r="O52" s="65">
        <v>1</v>
      </c>
      <c r="P52" s="65">
        <v>0</v>
      </c>
      <c r="Q52" s="65">
        <v>4</v>
      </c>
      <c r="R52" s="43">
        <f aca="true" t="shared" si="13" ref="R52:R70">SUM(N52:Q52)</f>
        <v>6</v>
      </c>
      <c r="S52" s="44">
        <f t="shared" si="3"/>
        <v>1.5</v>
      </c>
      <c r="T52" s="45">
        <f aca="true" t="shared" si="14" ref="T52:T70">M52*S52</f>
        <v>5.5</v>
      </c>
      <c r="U52" s="46">
        <f t="shared" si="12"/>
        <v>1</v>
      </c>
      <c r="V52" s="47" t="str">
        <f t="shared" si="5"/>
        <v>Rischio basso</v>
      </c>
      <c r="W52" s="48"/>
    </row>
    <row r="53" spans="1:23" ht="88.5" customHeight="1">
      <c r="A53" s="152"/>
      <c r="B53" s="157"/>
      <c r="C53" s="27" t="s">
        <v>116</v>
      </c>
      <c r="D53" s="74" t="s">
        <v>105</v>
      </c>
      <c r="E53" s="38" t="s">
        <v>31</v>
      </c>
      <c r="F53" s="39">
        <v>4</v>
      </c>
      <c r="G53" s="40">
        <v>5</v>
      </c>
      <c r="H53" s="40">
        <v>1</v>
      </c>
      <c r="I53" s="40">
        <v>5</v>
      </c>
      <c r="J53" s="40">
        <v>5</v>
      </c>
      <c r="K53" s="40">
        <v>4</v>
      </c>
      <c r="L53" s="41">
        <f t="shared" si="6"/>
        <v>24</v>
      </c>
      <c r="M53" s="42">
        <f t="shared" si="2"/>
        <v>4</v>
      </c>
      <c r="N53" s="64">
        <v>1</v>
      </c>
      <c r="O53" s="65">
        <v>1</v>
      </c>
      <c r="P53" s="65">
        <v>0</v>
      </c>
      <c r="Q53" s="65">
        <v>4</v>
      </c>
      <c r="R53" s="43">
        <f t="shared" si="13"/>
        <v>6</v>
      </c>
      <c r="S53" s="44">
        <f t="shared" si="3"/>
        <v>1.5</v>
      </c>
      <c r="T53" s="45">
        <f t="shared" si="14"/>
        <v>6</v>
      </c>
      <c r="U53" s="46">
        <f t="shared" si="12"/>
        <v>1</v>
      </c>
      <c r="V53" s="47" t="str">
        <f t="shared" si="5"/>
        <v>Rischio basso</v>
      </c>
      <c r="W53" s="48"/>
    </row>
    <row r="54" spans="1:23" ht="30.75" customHeight="1">
      <c r="A54" s="152"/>
      <c r="B54" s="158" t="s">
        <v>117</v>
      </c>
      <c r="C54" s="27" t="s">
        <v>118</v>
      </c>
      <c r="D54" s="74" t="s">
        <v>97</v>
      </c>
      <c r="E54" s="38" t="s">
        <v>31</v>
      </c>
      <c r="F54" s="39">
        <v>2</v>
      </c>
      <c r="G54" s="40">
        <v>5</v>
      </c>
      <c r="H54" s="40">
        <v>1</v>
      </c>
      <c r="I54" s="40">
        <v>5</v>
      </c>
      <c r="J54" s="40">
        <v>5</v>
      </c>
      <c r="K54" s="40">
        <v>4</v>
      </c>
      <c r="L54" s="41">
        <f t="shared" si="6"/>
        <v>22</v>
      </c>
      <c r="M54" s="42">
        <f t="shared" si="2"/>
        <v>3.6666666666666665</v>
      </c>
      <c r="N54" s="64">
        <v>1</v>
      </c>
      <c r="O54" s="65">
        <v>1</v>
      </c>
      <c r="P54" s="65">
        <v>0</v>
      </c>
      <c r="Q54" s="65">
        <v>4</v>
      </c>
      <c r="R54" s="43">
        <f t="shared" si="13"/>
        <v>6</v>
      </c>
      <c r="S54" s="44">
        <f t="shared" si="3"/>
        <v>1.5</v>
      </c>
      <c r="T54" s="45">
        <f t="shared" si="14"/>
        <v>5.5</v>
      </c>
      <c r="U54" s="46">
        <f t="shared" si="12"/>
        <v>1</v>
      </c>
      <c r="V54" s="47" t="str">
        <f t="shared" si="5"/>
        <v>Rischio basso</v>
      </c>
      <c r="W54" s="81"/>
    </row>
    <row r="55" spans="1:23" ht="44.25" customHeight="1">
      <c r="A55" s="152"/>
      <c r="B55" s="158"/>
      <c r="C55" s="36" t="s">
        <v>119</v>
      </c>
      <c r="D55" s="74" t="s">
        <v>97</v>
      </c>
      <c r="E55" s="38" t="s">
        <v>31</v>
      </c>
      <c r="F55" s="39">
        <v>4</v>
      </c>
      <c r="G55" s="40">
        <v>5</v>
      </c>
      <c r="H55" s="40">
        <v>1</v>
      </c>
      <c r="I55" s="40">
        <v>5</v>
      </c>
      <c r="J55" s="40">
        <v>5</v>
      </c>
      <c r="K55" s="40">
        <v>4</v>
      </c>
      <c r="L55" s="41">
        <f t="shared" si="6"/>
        <v>24</v>
      </c>
      <c r="M55" s="42">
        <f t="shared" si="2"/>
        <v>4</v>
      </c>
      <c r="N55" s="64">
        <v>1</v>
      </c>
      <c r="O55" s="65">
        <v>1</v>
      </c>
      <c r="P55" s="65">
        <v>0</v>
      </c>
      <c r="Q55" s="65">
        <v>4</v>
      </c>
      <c r="R55" s="82">
        <f t="shared" si="13"/>
        <v>6</v>
      </c>
      <c r="S55" s="83">
        <f t="shared" si="3"/>
        <v>1.5</v>
      </c>
      <c r="T55" s="84">
        <f t="shared" si="14"/>
        <v>6</v>
      </c>
      <c r="U55" s="85">
        <f t="shared" si="12"/>
        <v>1</v>
      </c>
      <c r="V55" s="47" t="str">
        <f t="shared" si="5"/>
        <v>Rischio basso</v>
      </c>
      <c r="W55" s="86"/>
    </row>
    <row r="56" spans="1:23" ht="90">
      <c r="A56" s="152"/>
      <c r="B56" s="49" t="s">
        <v>120</v>
      </c>
      <c r="C56" s="87" t="s">
        <v>121</v>
      </c>
      <c r="D56" s="88" t="s">
        <v>97</v>
      </c>
      <c r="E56" s="52" t="s">
        <v>31</v>
      </c>
      <c r="F56" s="53">
        <v>4</v>
      </c>
      <c r="G56" s="54">
        <v>5</v>
      </c>
      <c r="H56" s="54">
        <v>1</v>
      </c>
      <c r="I56" s="54">
        <v>5</v>
      </c>
      <c r="J56" s="54">
        <v>1</v>
      </c>
      <c r="K56" s="54">
        <v>4</v>
      </c>
      <c r="L56" s="55">
        <f t="shared" si="6"/>
        <v>20</v>
      </c>
      <c r="M56" s="56">
        <f t="shared" si="2"/>
        <v>3.3333333333333335</v>
      </c>
      <c r="N56" s="64">
        <v>1</v>
      </c>
      <c r="O56" s="65">
        <v>1</v>
      </c>
      <c r="P56" s="65">
        <v>0</v>
      </c>
      <c r="Q56" s="65">
        <v>4</v>
      </c>
      <c r="R56" s="57">
        <f t="shared" si="13"/>
        <v>6</v>
      </c>
      <c r="S56" s="58">
        <f t="shared" si="3"/>
        <v>1.5</v>
      </c>
      <c r="T56" s="59">
        <f t="shared" si="14"/>
        <v>5</v>
      </c>
      <c r="U56" s="89">
        <f t="shared" si="12"/>
        <v>0</v>
      </c>
      <c r="V56" s="90" t="str">
        <f t="shared" si="5"/>
        <v>Rischio trascurabile</v>
      </c>
      <c r="W56" s="91"/>
    </row>
    <row r="57" spans="1:23" ht="48.75" customHeight="1">
      <c r="A57" s="152" t="s">
        <v>122</v>
      </c>
      <c r="B57" s="159" t="s">
        <v>123</v>
      </c>
      <c r="C57" s="15" t="s">
        <v>124</v>
      </c>
      <c r="D57" s="92" t="s">
        <v>125</v>
      </c>
      <c r="E57" s="63" t="s">
        <v>126</v>
      </c>
      <c r="F57" s="64">
        <v>2</v>
      </c>
      <c r="G57" s="65">
        <v>5</v>
      </c>
      <c r="H57" s="65">
        <v>1</v>
      </c>
      <c r="I57" s="65">
        <v>3</v>
      </c>
      <c r="J57" s="65">
        <v>1</v>
      </c>
      <c r="K57" s="65">
        <v>2</v>
      </c>
      <c r="L57" s="55">
        <f t="shared" si="6"/>
        <v>14</v>
      </c>
      <c r="M57" s="56">
        <f t="shared" si="2"/>
        <v>2.3333333333333335</v>
      </c>
      <c r="N57" s="64">
        <v>1</v>
      </c>
      <c r="O57" s="65">
        <v>1</v>
      </c>
      <c r="P57" s="65">
        <v>0</v>
      </c>
      <c r="Q57" s="65">
        <v>4</v>
      </c>
      <c r="R57" s="57">
        <f t="shared" si="13"/>
        <v>6</v>
      </c>
      <c r="S57" s="58">
        <f t="shared" si="3"/>
        <v>1.5</v>
      </c>
      <c r="T57" s="59">
        <f t="shared" si="14"/>
        <v>3.5</v>
      </c>
      <c r="U57" s="71"/>
      <c r="V57" s="90" t="str">
        <f t="shared" si="5"/>
        <v>Rischio trascurabile</v>
      </c>
      <c r="W57" s="93"/>
    </row>
    <row r="58" spans="1:23" ht="45" customHeight="1">
      <c r="A58" s="152"/>
      <c r="B58" s="159"/>
      <c r="C58" s="94" t="s">
        <v>127</v>
      </c>
      <c r="D58" s="92" t="s">
        <v>125</v>
      </c>
      <c r="E58" s="63" t="s">
        <v>126</v>
      </c>
      <c r="F58" s="39">
        <v>2</v>
      </c>
      <c r="G58" s="40">
        <v>5</v>
      </c>
      <c r="H58" s="40">
        <v>1</v>
      </c>
      <c r="I58" s="40">
        <v>3</v>
      </c>
      <c r="J58" s="40">
        <v>1</v>
      </c>
      <c r="K58" s="40">
        <v>2</v>
      </c>
      <c r="L58" s="55">
        <f t="shared" si="6"/>
        <v>14</v>
      </c>
      <c r="M58" s="56">
        <f t="shared" si="2"/>
        <v>2.3333333333333335</v>
      </c>
      <c r="N58" s="64">
        <v>1</v>
      </c>
      <c r="O58" s="65">
        <v>1</v>
      </c>
      <c r="P58" s="65">
        <v>0</v>
      </c>
      <c r="Q58" s="65">
        <v>4</v>
      </c>
      <c r="R58" s="57">
        <f t="shared" si="13"/>
        <v>6</v>
      </c>
      <c r="S58" s="58">
        <f t="shared" si="3"/>
        <v>1.5</v>
      </c>
      <c r="T58" s="59">
        <f t="shared" si="14"/>
        <v>3.5</v>
      </c>
      <c r="U58" s="46"/>
      <c r="V58" s="90" t="str">
        <f t="shared" si="5"/>
        <v>Rischio trascurabile</v>
      </c>
      <c r="W58" s="81"/>
    </row>
    <row r="59" spans="1:23" ht="45" customHeight="1">
      <c r="A59" s="152"/>
      <c r="B59" s="159"/>
      <c r="C59" s="36" t="s">
        <v>128</v>
      </c>
      <c r="D59" s="92" t="s">
        <v>125</v>
      </c>
      <c r="E59" s="63" t="s">
        <v>126</v>
      </c>
      <c r="F59" s="39">
        <v>2</v>
      </c>
      <c r="G59" s="40">
        <v>5</v>
      </c>
      <c r="H59" s="40">
        <v>1</v>
      </c>
      <c r="I59" s="40">
        <v>3</v>
      </c>
      <c r="J59" s="40">
        <v>1</v>
      </c>
      <c r="K59" s="40">
        <v>2</v>
      </c>
      <c r="L59" s="55">
        <f t="shared" si="6"/>
        <v>14</v>
      </c>
      <c r="M59" s="56">
        <f t="shared" si="2"/>
        <v>2.3333333333333335</v>
      </c>
      <c r="N59" s="64">
        <v>1</v>
      </c>
      <c r="O59" s="65">
        <v>1</v>
      </c>
      <c r="P59" s="65">
        <v>0</v>
      </c>
      <c r="Q59" s="65">
        <v>4</v>
      </c>
      <c r="R59" s="57">
        <f t="shared" si="13"/>
        <v>6</v>
      </c>
      <c r="S59" s="58">
        <f t="shared" si="3"/>
        <v>1.5</v>
      </c>
      <c r="T59" s="59">
        <f t="shared" si="14"/>
        <v>3.5</v>
      </c>
      <c r="U59" s="46"/>
      <c r="V59" s="90" t="str">
        <f t="shared" si="5"/>
        <v>Rischio trascurabile</v>
      </c>
      <c r="W59" s="81"/>
    </row>
    <row r="60" spans="1:23" ht="45" customHeight="1">
      <c r="A60" s="152"/>
      <c r="B60" s="159"/>
      <c r="C60" s="36" t="s">
        <v>129</v>
      </c>
      <c r="D60" s="92" t="s">
        <v>125</v>
      </c>
      <c r="E60" s="63" t="s">
        <v>126</v>
      </c>
      <c r="F60" s="39">
        <v>2</v>
      </c>
      <c r="G60" s="40">
        <v>5</v>
      </c>
      <c r="H60" s="40">
        <v>1</v>
      </c>
      <c r="I60" s="40">
        <v>3</v>
      </c>
      <c r="J60" s="40">
        <v>1</v>
      </c>
      <c r="K60" s="40">
        <v>2</v>
      </c>
      <c r="L60" s="55">
        <f t="shared" si="6"/>
        <v>14</v>
      </c>
      <c r="M60" s="56">
        <f t="shared" si="2"/>
        <v>2.3333333333333335</v>
      </c>
      <c r="N60" s="64">
        <v>1</v>
      </c>
      <c r="O60" s="65">
        <v>1</v>
      </c>
      <c r="P60" s="65">
        <v>0</v>
      </c>
      <c r="Q60" s="65">
        <v>4</v>
      </c>
      <c r="R60" s="57">
        <f t="shared" si="13"/>
        <v>6</v>
      </c>
      <c r="S60" s="58">
        <f t="shared" si="3"/>
        <v>1.5</v>
      </c>
      <c r="T60" s="59">
        <f t="shared" si="14"/>
        <v>3.5</v>
      </c>
      <c r="U60" s="46"/>
      <c r="V60" s="90" t="str">
        <f t="shared" si="5"/>
        <v>Rischio trascurabile</v>
      </c>
      <c r="W60" s="81"/>
    </row>
    <row r="61" spans="1:23" ht="48" customHeight="1">
      <c r="A61" s="152"/>
      <c r="B61" s="159"/>
      <c r="C61" s="36" t="s">
        <v>130</v>
      </c>
      <c r="D61" s="92" t="s">
        <v>125</v>
      </c>
      <c r="E61" s="63" t="s">
        <v>126</v>
      </c>
      <c r="F61" s="39">
        <v>2</v>
      </c>
      <c r="G61" s="40">
        <v>5</v>
      </c>
      <c r="H61" s="40">
        <v>1</v>
      </c>
      <c r="I61" s="40">
        <v>3</v>
      </c>
      <c r="J61" s="40">
        <v>1</v>
      </c>
      <c r="K61" s="40">
        <v>2</v>
      </c>
      <c r="L61" s="55">
        <f t="shared" si="6"/>
        <v>14</v>
      </c>
      <c r="M61" s="56">
        <f t="shared" si="2"/>
        <v>2.3333333333333335</v>
      </c>
      <c r="N61" s="64">
        <v>1</v>
      </c>
      <c r="O61" s="65">
        <v>1</v>
      </c>
      <c r="P61" s="65">
        <v>0</v>
      </c>
      <c r="Q61" s="65">
        <v>4</v>
      </c>
      <c r="R61" s="57">
        <f t="shared" si="13"/>
        <v>6</v>
      </c>
      <c r="S61" s="58">
        <f t="shared" si="3"/>
        <v>1.5</v>
      </c>
      <c r="T61" s="59">
        <f t="shared" si="14"/>
        <v>3.5</v>
      </c>
      <c r="U61" s="46"/>
      <c r="V61" s="90" t="str">
        <f t="shared" si="5"/>
        <v>Rischio trascurabile</v>
      </c>
      <c r="W61" s="81"/>
    </row>
    <row r="62" spans="1:23" ht="51.75" customHeight="1">
      <c r="A62" s="152"/>
      <c r="B62" s="159"/>
      <c r="C62" s="94" t="s">
        <v>131</v>
      </c>
      <c r="D62" s="92" t="s">
        <v>125</v>
      </c>
      <c r="E62" s="63" t="s">
        <v>126</v>
      </c>
      <c r="F62" s="39">
        <v>2</v>
      </c>
      <c r="G62" s="40">
        <v>5</v>
      </c>
      <c r="H62" s="40">
        <v>1</v>
      </c>
      <c r="I62" s="40">
        <v>3</v>
      </c>
      <c r="J62" s="40">
        <v>1</v>
      </c>
      <c r="K62" s="40">
        <v>2</v>
      </c>
      <c r="L62" s="55">
        <f t="shared" si="6"/>
        <v>14</v>
      </c>
      <c r="M62" s="56">
        <f t="shared" si="2"/>
        <v>2.3333333333333335</v>
      </c>
      <c r="N62" s="64">
        <v>1</v>
      </c>
      <c r="O62" s="65">
        <v>1</v>
      </c>
      <c r="P62" s="65">
        <v>0</v>
      </c>
      <c r="Q62" s="65">
        <v>4</v>
      </c>
      <c r="R62" s="57">
        <f t="shared" si="13"/>
        <v>6</v>
      </c>
      <c r="S62" s="58">
        <f t="shared" si="3"/>
        <v>1.5</v>
      </c>
      <c r="T62" s="59">
        <f t="shared" si="14"/>
        <v>3.5</v>
      </c>
      <c r="U62" s="46"/>
      <c r="V62" s="90" t="str">
        <f t="shared" si="5"/>
        <v>Rischio trascurabile</v>
      </c>
      <c r="W62" s="81"/>
    </row>
    <row r="63" spans="1:23" ht="46.5" customHeight="1">
      <c r="A63" s="152"/>
      <c r="B63" s="159"/>
      <c r="C63" s="36" t="s">
        <v>132</v>
      </c>
      <c r="D63" s="92" t="s">
        <v>125</v>
      </c>
      <c r="E63" s="63" t="s">
        <v>126</v>
      </c>
      <c r="F63" s="39">
        <v>2</v>
      </c>
      <c r="G63" s="40">
        <v>5</v>
      </c>
      <c r="H63" s="40">
        <v>1</v>
      </c>
      <c r="I63" s="40">
        <v>3</v>
      </c>
      <c r="J63" s="40">
        <v>1</v>
      </c>
      <c r="K63" s="40">
        <v>2</v>
      </c>
      <c r="L63" s="55">
        <f t="shared" si="6"/>
        <v>14</v>
      </c>
      <c r="M63" s="56">
        <f t="shared" si="2"/>
        <v>2.3333333333333335</v>
      </c>
      <c r="N63" s="64">
        <v>1</v>
      </c>
      <c r="O63" s="65">
        <v>1</v>
      </c>
      <c r="P63" s="65">
        <v>0</v>
      </c>
      <c r="Q63" s="65">
        <v>4</v>
      </c>
      <c r="R63" s="57">
        <f t="shared" si="13"/>
        <v>6</v>
      </c>
      <c r="S63" s="58">
        <f t="shared" si="3"/>
        <v>1.5</v>
      </c>
      <c r="T63" s="59">
        <f t="shared" si="14"/>
        <v>3.5</v>
      </c>
      <c r="U63" s="46"/>
      <c r="V63" s="90" t="str">
        <f t="shared" si="5"/>
        <v>Rischio trascurabile</v>
      </c>
      <c r="W63" s="81"/>
    </row>
    <row r="64" spans="1:23" ht="48" customHeight="1">
      <c r="A64" s="152"/>
      <c r="B64" s="159"/>
      <c r="C64" s="95" t="s">
        <v>133</v>
      </c>
      <c r="D64" s="92" t="s">
        <v>125</v>
      </c>
      <c r="E64" s="63" t="s">
        <v>126</v>
      </c>
      <c r="F64" s="96">
        <v>2</v>
      </c>
      <c r="G64" s="97">
        <v>5</v>
      </c>
      <c r="H64" s="97">
        <v>1</v>
      </c>
      <c r="I64" s="97">
        <v>3</v>
      </c>
      <c r="J64" s="97">
        <v>1</v>
      </c>
      <c r="K64" s="97">
        <v>2</v>
      </c>
      <c r="L64" s="55">
        <f t="shared" si="6"/>
        <v>14</v>
      </c>
      <c r="M64" s="56">
        <f t="shared" si="2"/>
        <v>2.3333333333333335</v>
      </c>
      <c r="N64" s="64">
        <v>1</v>
      </c>
      <c r="O64" s="65">
        <v>1</v>
      </c>
      <c r="P64" s="65">
        <v>0</v>
      </c>
      <c r="Q64" s="65">
        <v>4</v>
      </c>
      <c r="R64" s="57">
        <f t="shared" si="13"/>
        <v>6</v>
      </c>
      <c r="S64" s="58">
        <f t="shared" si="3"/>
        <v>1.5</v>
      </c>
      <c r="T64" s="59">
        <f t="shared" si="14"/>
        <v>3.5</v>
      </c>
      <c r="U64" s="85"/>
      <c r="V64" s="90" t="str">
        <f t="shared" si="5"/>
        <v>Rischio trascurabile</v>
      </c>
      <c r="W64" s="86"/>
    </row>
    <row r="65" spans="1:23" ht="49.5" customHeight="1">
      <c r="A65" s="152"/>
      <c r="B65" s="159"/>
      <c r="C65" s="15" t="s">
        <v>134</v>
      </c>
      <c r="D65" s="92" t="s">
        <v>125</v>
      </c>
      <c r="E65" s="63" t="s">
        <v>126</v>
      </c>
      <c r="F65" s="64">
        <v>2</v>
      </c>
      <c r="G65" s="65">
        <v>5</v>
      </c>
      <c r="H65" s="65">
        <v>1</v>
      </c>
      <c r="I65" s="65">
        <v>3</v>
      </c>
      <c r="J65" s="65">
        <v>1</v>
      </c>
      <c r="K65" s="65">
        <v>2</v>
      </c>
      <c r="L65" s="55">
        <f t="shared" si="6"/>
        <v>14</v>
      </c>
      <c r="M65" s="56">
        <f t="shared" si="2"/>
        <v>2.3333333333333335</v>
      </c>
      <c r="N65" s="64">
        <v>1</v>
      </c>
      <c r="O65" s="65">
        <v>1</v>
      </c>
      <c r="P65" s="65">
        <v>0</v>
      </c>
      <c r="Q65" s="65">
        <v>4</v>
      </c>
      <c r="R65" s="57">
        <f t="shared" si="13"/>
        <v>6</v>
      </c>
      <c r="S65" s="58">
        <f t="shared" si="3"/>
        <v>1.5</v>
      </c>
      <c r="T65" s="59">
        <f t="shared" si="14"/>
        <v>3.5</v>
      </c>
      <c r="U65" s="71"/>
      <c r="V65" s="90" t="str">
        <f t="shared" si="5"/>
        <v>Rischio trascurabile</v>
      </c>
      <c r="W65" s="93"/>
    </row>
    <row r="66" spans="1:23" ht="45" customHeight="1">
      <c r="A66" s="152"/>
      <c r="B66" s="159"/>
      <c r="C66" s="95" t="s">
        <v>135</v>
      </c>
      <c r="D66" s="98" t="s">
        <v>125</v>
      </c>
      <c r="E66" s="99" t="s">
        <v>126</v>
      </c>
      <c r="F66" s="96">
        <v>2</v>
      </c>
      <c r="G66" s="97">
        <v>5</v>
      </c>
      <c r="H66" s="97">
        <v>1</v>
      </c>
      <c r="I66" s="97">
        <v>3</v>
      </c>
      <c r="J66" s="97">
        <v>1</v>
      </c>
      <c r="K66" s="97">
        <v>3</v>
      </c>
      <c r="L66" s="55">
        <f t="shared" si="6"/>
        <v>15</v>
      </c>
      <c r="M66" s="56">
        <f t="shared" si="2"/>
        <v>2.5</v>
      </c>
      <c r="N66" s="64">
        <v>1</v>
      </c>
      <c r="O66" s="65">
        <v>1</v>
      </c>
      <c r="P66" s="65">
        <v>0</v>
      </c>
      <c r="Q66" s="65">
        <v>4</v>
      </c>
      <c r="R66" s="57">
        <f t="shared" si="13"/>
        <v>6</v>
      </c>
      <c r="S66" s="58">
        <f t="shared" si="3"/>
        <v>1.5</v>
      </c>
      <c r="T66" s="59">
        <f t="shared" si="14"/>
        <v>3.75</v>
      </c>
      <c r="U66" s="85"/>
      <c r="V66" s="90" t="str">
        <f t="shared" si="5"/>
        <v>Rischio trascurabile</v>
      </c>
      <c r="W66" s="86"/>
    </row>
    <row r="67" spans="1:23" ht="48.75" customHeight="1">
      <c r="A67" s="152"/>
      <c r="B67" s="159"/>
      <c r="C67" s="78" t="s">
        <v>136</v>
      </c>
      <c r="D67" s="100" t="s">
        <v>125</v>
      </c>
      <c r="E67" s="101" t="s">
        <v>126</v>
      </c>
      <c r="F67" s="102">
        <v>2</v>
      </c>
      <c r="G67" s="103">
        <v>5</v>
      </c>
      <c r="H67" s="103">
        <v>1</v>
      </c>
      <c r="I67" s="103">
        <v>3</v>
      </c>
      <c r="J67" s="103">
        <v>1</v>
      </c>
      <c r="K67" s="103">
        <v>2</v>
      </c>
      <c r="L67" s="55">
        <f t="shared" si="6"/>
        <v>14</v>
      </c>
      <c r="M67" s="56">
        <f t="shared" si="2"/>
        <v>2.3333333333333335</v>
      </c>
      <c r="N67" s="64">
        <v>1</v>
      </c>
      <c r="O67" s="65">
        <v>1</v>
      </c>
      <c r="P67" s="65">
        <v>0</v>
      </c>
      <c r="Q67" s="65">
        <v>4</v>
      </c>
      <c r="R67" s="57">
        <f t="shared" si="13"/>
        <v>6</v>
      </c>
      <c r="S67" s="58">
        <f t="shared" si="3"/>
        <v>1.5</v>
      </c>
      <c r="T67" s="59">
        <f t="shared" si="14"/>
        <v>3.5</v>
      </c>
      <c r="U67" s="104"/>
      <c r="V67" s="90" t="str">
        <f t="shared" si="5"/>
        <v>Rischio trascurabile</v>
      </c>
      <c r="W67" s="105"/>
    </row>
    <row r="68" spans="1:23" ht="48.75" customHeight="1">
      <c r="A68" s="152"/>
      <c r="B68" s="159"/>
      <c r="C68" s="50" t="s">
        <v>137</v>
      </c>
      <c r="D68" s="92" t="s">
        <v>125</v>
      </c>
      <c r="E68" s="63" t="s">
        <v>126</v>
      </c>
      <c r="F68" s="53">
        <v>2</v>
      </c>
      <c r="G68" s="54">
        <v>5</v>
      </c>
      <c r="H68" s="54">
        <v>1</v>
      </c>
      <c r="I68" s="54">
        <v>3</v>
      </c>
      <c r="J68" s="54">
        <v>1</v>
      </c>
      <c r="K68" s="54">
        <v>2</v>
      </c>
      <c r="L68" s="55">
        <f t="shared" si="6"/>
        <v>14</v>
      </c>
      <c r="M68" s="56">
        <f t="shared" si="2"/>
        <v>2.3333333333333335</v>
      </c>
      <c r="N68" s="64">
        <v>1</v>
      </c>
      <c r="O68" s="65">
        <v>1</v>
      </c>
      <c r="P68" s="65">
        <v>0</v>
      </c>
      <c r="Q68" s="65">
        <v>4</v>
      </c>
      <c r="R68" s="57">
        <f t="shared" si="13"/>
        <v>6</v>
      </c>
      <c r="S68" s="58">
        <f t="shared" si="3"/>
        <v>1.5</v>
      </c>
      <c r="T68" s="59">
        <f t="shared" si="14"/>
        <v>3.5</v>
      </c>
      <c r="U68" s="89"/>
      <c r="V68" s="90" t="str">
        <f t="shared" si="5"/>
        <v>Rischio trascurabile</v>
      </c>
      <c r="W68" s="91"/>
    </row>
    <row r="69" spans="1:23" ht="48.75" customHeight="1">
      <c r="A69" s="152"/>
      <c r="B69" s="159"/>
      <c r="C69" s="50" t="s">
        <v>138</v>
      </c>
      <c r="D69" s="92" t="s">
        <v>125</v>
      </c>
      <c r="E69" s="63" t="s">
        <v>126</v>
      </c>
      <c r="F69" s="53">
        <v>2</v>
      </c>
      <c r="G69" s="54">
        <v>5</v>
      </c>
      <c r="H69" s="54">
        <v>1</v>
      </c>
      <c r="I69" s="54">
        <v>3</v>
      </c>
      <c r="J69" s="54">
        <v>1</v>
      </c>
      <c r="K69" s="54">
        <v>2</v>
      </c>
      <c r="L69" s="55">
        <f t="shared" si="6"/>
        <v>14</v>
      </c>
      <c r="M69" s="56">
        <f t="shared" si="2"/>
        <v>2.3333333333333335</v>
      </c>
      <c r="N69" s="64">
        <v>1</v>
      </c>
      <c r="O69" s="65">
        <v>1</v>
      </c>
      <c r="P69" s="65">
        <v>0</v>
      </c>
      <c r="Q69" s="65">
        <v>4</v>
      </c>
      <c r="R69" s="57">
        <f t="shared" si="13"/>
        <v>6</v>
      </c>
      <c r="S69" s="58">
        <f t="shared" si="3"/>
        <v>1.5</v>
      </c>
      <c r="T69" s="59">
        <f t="shared" si="14"/>
        <v>3.5</v>
      </c>
      <c r="U69" s="89"/>
      <c r="V69" s="90" t="str">
        <f t="shared" si="5"/>
        <v>Rischio trascurabile</v>
      </c>
      <c r="W69" s="91"/>
    </row>
    <row r="70" spans="1:23" ht="48.75" customHeight="1">
      <c r="A70" s="152"/>
      <c r="B70" s="159"/>
      <c r="C70" s="50" t="s">
        <v>139</v>
      </c>
      <c r="D70" s="92" t="s">
        <v>125</v>
      </c>
      <c r="E70" s="63" t="s">
        <v>126</v>
      </c>
      <c r="F70" s="53">
        <v>2</v>
      </c>
      <c r="G70" s="54">
        <v>5</v>
      </c>
      <c r="H70" s="54">
        <v>1</v>
      </c>
      <c r="I70" s="54">
        <v>3</v>
      </c>
      <c r="J70" s="54">
        <v>1</v>
      </c>
      <c r="K70" s="54">
        <v>2</v>
      </c>
      <c r="L70" s="55">
        <f t="shared" si="6"/>
        <v>14</v>
      </c>
      <c r="M70" s="56">
        <f t="shared" si="2"/>
        <v>2.3333333333333335</v>
      </c>
      <c r="N70" s="64">
        <v>1</v>
      </c>
      <c r="O70" s="65">
        <v>1</v>
      </c>
      <c r="P70" s="65">
        <v>0</v>
      </c>
      <c r="Q70" s="65">
        <v>4</v>
      </c>
      <c r="R70" s="57">
        <f t="shared" si="13"/>
        <v>6</v>
      </c>
      <c r="S70" s="58">
        <f t="shared" si="3"/>
        <v>1.5</v>
      </c>
      <c r="T70" s="59">
        <f t="shared" si="14"/>
        <v>3.5</v>
      </c>
      <c r="U70" s="89"/>
      <c r="V70" s="90" t="str">
        <f t="shared" si="5"/>
        <v>Rischio trascurabile</v>
      </c>
      <c r="W70" s="91"/>
    </row>
    <row r="71" spans="1:23" ht="20.25" customHeight="1">
      <c r="A71" s="160" t="s">
        <v>140</v>
      </c>
      <c r="B71" s="106" t="s">
        <v>141</v>
      </c>
      <c r="C71" s="93"/>
      <c r="D71" s="62"/>
      <c r="E71" s="62"/>
      <c r="F71" s="64"/>
      <c r="G71" s="65"/>
      <c r="H71" s="65"/>
      <c r="I71" s="65"/>
      <c r="J71" s="65"/>
      <c r="K71" s="65"/>
      <c r="L71" s="66">
        <f t="shared" si="6"/>
        <v>0</v>
      </c>
      <c r="M71" s="67">
        <f t="shared" si="2"/>
        <v>0</v>
      </c>
      <c r="N71" s="64"/>
      <c r="O71" s="65"/>
      <c r="P71" s="65"/>
      <c r="Q71" s="65"/>
      <c r="R71" s="68">
        <f aca="true" t="shared" si="15" ref="R71:R78">SUM(N71:Q71)</f>
        <v>0</v>
      </c>
      <c r="S71" s="69">
        <f t="shared" si="3"/>
        <v>0</v>
      </c>
      <c r="T71" s="70">
        <f aca="true" t="shared" si="16" ref="T71:T78">M71*S71</f>
        <v>0</v>
      </c>
      <c r="U71" s="71">
        <f t="shared" si="12"/>
        <v>0</v>
      </c>
      <c r="V71" s="72" t="s">
        <v>142</v>
      </c>
      <c r="W71" s="93"/>
    </row>
    <row r="72" spans="1:23" ht="33.75">
      <c r="A72" s="160"/>
      <c r="B72" s="80" t="s">
        <v>143</v>
      </c>
      <c r="C72" s="81"/>
      <c r="D72" s="74"/>
      <c r="E72" s="74"/>
      <c r="F72" s="39"/>
      <c r="G72" s="40"/>
      <c r="H72" s="40"/>
      <c r="I72" s="40"/>
      <c r="J72" s="40"/>
      <c r="K72" s="40"/>
      <c r="L72" s="41">
        <f t="shared" si="6"/>
        <v>0</v>
      </c>
      <c r="M72" s="42">
        <f t="shared" si="2"/>
        <v>0</v>
      </c>
      <c r="N72" s="39"/>
      <c r="O72" s="40"/>
      <c r="P72" s="40"/>
      <c r="Q72" s="40"/>
      <c r="R72" s="43">
        <f t="shared" si="15"/>
        <v>0</v>
      </c>
      <c r="S72" s="44">
        <f t="shared" si="3"/>
        <v>0</v>
      </c>
      <c r="T72" s="45">
        <f t="shared" si="16"/>
        <v>0</v>
      </c>
      <c r="U72" s="46">
        <f t="shared" si="12"/>
        <v>0</v>
      </c>
      <c r="V72" s="47" t="s">
        <v>142</v>
      </c>
      <c r="W72" s="81"/>
    </row>
    <row r="73" spans="1:23" ht="46.5">
      <c r="A73" s="160"/>
      <c r="B73" s="80" t="s">
        <v>144</v>
      </c>
      <c r="C73" s="27" t="s">
        <v>145</v>
      </c>
      <c r="D73" s="92" t="s">
        <v>125</v>
      </c>
      <c r="E73" s="63" t="s">
        <v>126</v>
      </c>
      <c r="F73" s="39">
        <v>2</v>
      </c>
      <c r="G73" s="40">
        <v>5</v>
      </c>
      <c r="H73" s="40">
        <v>1</v>
      </c>
      <c r="I73" s="40">
        <v>5</v>
      </c>
      <c r="J73" s="40">
        <v>5</v>
      </c>
      <c r="K73" s="40">
        <v>3</v>
      </c>
      <c r="L73" s="41">
        <f t="shared" si="6"/>
        <v>21</v>
      </c>
      <c r="M73" s="42">
        <f t="shared" si="2"/>
        <v>3.5</v>
      </c>
      <c r="N73" s="39">
        <v>1</v>
      </c>
      <c r="O73" s="40">
        <v>1</v>
      </c>
      <c r="P73" s="40">
        <v>0</v>
      </c>
      <c r="Q73" s="40">
        <v>4</v>
      </c>
      <c r="R73" s="43">
        <f t="shared" si="15"/>
        <v>6</v>
      </c>
      <c r="S73" s="44">
        <f t="shared" si="3"/>
        <v>1.5</v>
      </c>
      <c r="T73" s="45">
        <f t="shared" si="16"/>
        <v>5.25</v>
      </c>
      <c r="U73" s="46">
        <f t="shared" si="12"/>
        <v>1</v>
      </c>
      <c r="V73" s="90" t="str">
        <f t="shared" si="5"/>
        <v>Rischio basso</v>
      </c>
      <c r="W73" s="81"/>
    </row>
    <row r="74" spans="1:23" ht="45">
      <c r="A74" s="160"/>
      <c r="B74" s="80" t="s">
        <v>146</v>
      </c>
      <c r="C74" s="81"/>
      <c r="D74" s="74"/>
      <c r="E74" s="74"/>
      <c r="F74" s="39"/>
      <c r="G74" s="40"/>
      <c r="H74" s="40"/>
      <c r="I74" s="40"/>
      <c r="J74" s="40"/>
      <c r="K74" s="40"/>
      <c r="L74" s="41">
        <f>SUM(F74:K74)</f>
        <v>0</v>
      </c>
      <c r="M74" s="42">
        <f>L74/6</f>
        <v>0</v>
      </c>
      <c r="N74" s="39"/>
      <c r="O74" s="40"/>
      <c r="P74" s="40"/>
      <c r="Q74" s="40"/>
      <c r="R74" s="43">
        <f t="shared" si="15"/>
        <v>0</v>
      </c>
      <c r="S74" s="44">
        <f t="shared" si="3"/>
        <v>0</v>
      </c>
      <c r="T74" s="45">
        <f t="shared" si="16"/>
        <v>0</v>
      </c>
      <c r="U74" s="46">
        <f t="shared" si="12"/>
        <v>0</v>
      </c>
      <c r="V74" s="47" t="s">
        <v>142</v>
      </c>
      <c r="W74" s="81"/>
    </row>
    <row r="75" spans="1:23" ht="33.75">
      <c r="A75" s="160"/>
      <c r="B75" s="80" t="s">
        <v>147</v>
      </c>
      <c r="C75" s="81"/>
      <c r="D75" s="74"/>
      <c r="E75" s="74"/>
      <c r="F75" s="39"/>
      <c r="G75" s="40"/>
      <c r="H75" s="40"/>
      <c r="I75" s="40"/>
      <c r="J75" s="40"/>
      <c r="K75" s="40"/>
      <c r="L75" s="41">
        <f>SUM(F75:K75)</f>
        <v>0</v>
      </c>
      <c r="M75" s="42">
        <f>L75/6</f>
        <v>0</v>
      </c>
      <c r="N75" s="39"/>
      <c r="O75" s="40"/>
      <c r="P75" s="40"/>
      <c r="Q75" s="40"/>
      <c r="R75" s="43">
        <f t="shared" si="15"/>
        <v>0</v>
      </c>
      <c r="S75" s="44">
        <f t="shared" si="3"/>
        <v>0</v>
      </c>
      <c r="T75" s="45">
        <f t="shared" si="16"/>
        <v>0</v>
      </c>
      <c r="U75" s="46">
        <f t="shared" si="12"/>
        <v>0</v>
      </c>
      <c r="V75" s="47" t="s">
        <v>142</v>
      </c>
      <c r="W75" s="81"/>
    </row>
    <row r="76" spans="1:23" ht="45">
      <c r="A76" s="160"/>
      <c r="B76" s="49" t="s">
        <v>148</v>
      </c>
      <c r="C76" s="91"/>
      <c r="D76" s="88"/>
      <c r="E76" s="88"/>
      <c r="F76" s="53"/>
      <c r="G76" s="54"/>
      <c r="H76" s="54"/>
      <c r="I76" s="54"/>
      <c r="J76" s="54"/>
      <c r="K76" s="54"/>
      <c r="L76" s="55">
        <f>SUM(F76:K76)</f>
        <v>0</v>
      </c>
      <c r="M76" s="56">
        <f>L76/6</f>
        <v>0</v>
      </c>
      <c r="N76" s="53"/>
      <c r="O76" s="54"/>
      <c r="P76" s="54"/>
      <c r="Q76" s="54"/>
      <c r="R76" s="57">
        <f t="shared" si="15"/>
        <v>0</v>
      </c>
      <c r="S76" s="58">
        <f t="shared" si="3"/>
        <v>0</v>
      </c>
      <c r="T76" s="59">
        <f t="shared" si="16"/>
        <v>0</v>
      </c>
      <c r="U76" s="89">
        <f t="shared" si="12"/>
        <v>0</v>
      </c>
      <c r="V76" s="90" t="s">
        <v>142</v>
      </c>
      <c r="W76" s="91"/>
    </row>
    <row r="77" spans="1:23" ht="59.25" customHeight="1">
      <c r="A77" s="160" t="s">
        <v>149</v>
      </c>
      <c r="B77" s="106" t="s">
        <v>150</v>
      </c>
      <c r="C77" s="93"/>
      <c r="D77" s="92" t="s">
        <v>151</v>
      </c>
      <c r="E77" s="63" t="s">
        <v>31</v>
      </c>
      <c r="F77" s="102">
        <v>2</v>
      </c>
      <c r="G77" s="103">
        <v>5</v>
      </c>
      <c r="H77" s="103">
        <v>3</v>
      </c>
      <c r="I77" s="103">
        <v>5</v>
      </c>
      <c r="J77" s="103">
        <v>1</v>
      </c>
      <c r="K77" s="103">
        <v>3</v>
      </c>
      <c r="L77" s="107">
        <f>SUM(F77:K77)</f>
        <v>19</v>
      </c>
      <c r="M77" s="108">
        <f>L77/6</f>
        <v>3.1666666666666665</v>
      </c>
      <c r="N77" s="64">
        <v>1</v>
      </c>
      <c r="O77" s="65">
        <v>1</v>
      </c>
      <c r="P77" s="65">
        <v>0</v>
      </c>
      <c r="Q77" s="65">
        <v>4</v>
      </c>
      <c r="R77" s="68">
        <f t="shared" si="15"/>
        <v>6</v>
      </c>
      <c r="S77" s="69">
        <f t="shared" si="3"/>
        <v>1.5</v>
      </c>
      <c r="T77" s="70">
        <f t="shared" si="16"/>
        <v>4.75</v>
      </c>
      <c r="U77" s="71">
        <f t="shared" si="12"/>
        <v>0</v>
      </c>
      <c r="V77" s="90" t="str">
        <f t="shared" si="5"/>
        <v>Rischio trascurabile</v>
      </c>
      <c r="W77" s="93"/>
    </row>
    <row r="78" spans="1:23" ht="159" customHeight="1">
      <c r="A78" s="160"/>
      <c r="B78" s="49" t="s">
        <v>152</v>
      </c>
      <c r="C78" s="109"/>
      <c r="D78" s="88"/>
      <c r="E78" s="88"/>
      <c r="F78" s="110"/>
      <c r="G78" s="110"/>
      <c r="H78" s="110"/>
      <c r="I78" s="110"/>
      <c r="J78" s="110"/>
      <c r="K78" s="110"/>
      <c r="L78" s="111">
        <f>SUM(F78:K78)</f>
        <v>0</v>
      </c>
      <c r="M78" s="112">
        <f>L78/6</f>
        <v>0</v>
      </c>
      <c r="N78" s="53"/>
      <c r="O78" s="54"/>
      <c r="P78" s="54"/>
      <c r="Q78" s="54"/>
      <c r="R78" s="57">
        <f t="shared" si="15"/>
        <v>0</v>
      </c>
      <c r="S78" s="58">
        <f t="shared" si="3"/>
        <v>0</v>
      </c>
      <c r="T78" s="59">
        <f t="shared" si="16"/>
        <v>0</v>
      </c>
      <c r="U78" s="89">
        <f t="shared" si="12"/>
        <v>0</v>
      </c>
      <c r="V78" s="90" t="s">
        <v>142</v>
      </c>
      <c r="W78" s="91"/>
    </row>
    <row r="82" spans="1:17" ht="56.25">
      <c r="A82" s="161" t="s">
        <v>153</v>
      </c>
      <c r="B82" s="161"/>
      <c r="C82" s="161"/>
      <c r="F82" s="114" t="s">
        <v>14</v>
      </c>
      <c r="G82" s="114" t="s">
        <v>15</v>
      </c>
      <c r="H82" s="114" t="s">
        <v>16</v>
      </c>
      <c r="I82" s="114" t="s">
        <v>17</v>
      </c>
      <c r="J82" s="114" t="s">
        <v>18</v>
      </c>
      <c r="K82" s="114" t="s">
        <v>19</v>
      </c>
      <c r="N82" s="114" t="s">
        <v>22</v>
      </c>
      <c r="O82" s="114" t="s">
        <v>23</v>
      </c>
      <c r="P82" s="114" t="s">
        <v>24</v>
      </c>
      <c r="Q82" s="114" t="s">
        <v>25</v>
      </c>
    </row>
    <row r="83" spans="1:17" ht="12.75">
      <c r="A83" s="113" t="s">
        <v>154</v>
      </c>
      <c r="B83" s="113">
        <v>1</v>
      </c>
      <c r="C83" s="113" t="s">
        <v>155</v>
      </c>
      <c r="F83" s="115">
        <v>1</v>
      </c>
      <c r="G83" s="116">
        <v>2</v>
      </c>
      <c r="H83" s="115">
        <v>1</v>
      </c>
      <c r="I83" s="116">
        <v>1</v>
      </c>
      <c r="J83" s="116">
        <v>1</v>
      </c>
      <c r="K83" s="117">
        <v>1</v>
      </c>
      <c r="N83" s="118">
        <v>1</v>
      </c>
      <c r="O83" s="118">
        <v>1</v>
      </c>
      <c r="P83" s="118">
        <v>0</v>
      </c>
      <c r="Q83" s="118">
        <v>1</v>
      </c>
    </row>
    <row r="84" spans="1:17" ht="12.75">
      <c r="A84" s="113" t="s">
        <v>156</v>
      </c>
      <c r="B84" s="113">
        <v>2</v>
      </c>
      <c r="C84" s="119" t="s">
        <v>100</v>
      </c>
      <c r="F84" s="115">
        <v>2</v>
      </c>
      <c r="G84" s="116">
        <v>5</v>
      </c>
      <c r="H84" s="115">
        <v>3</v>
      </c>
      <c r="I84" s="116">
        <v>3</v>
      </c>
      <c r="J84" s="116">
        <v>5</v>
      </c>
      <c r="K84" s="118">
        <v>2</v>
      </c>
      <c r="N84" s="118">
        <v>2</v>
      </c>
      <c r="O84" s="118">
        <v>5</v>
      </c>
      <c r="P84" s="118">
        <v>1</v>
      </c>
      <c r="Q84" s="118">
        <v>2</v>
      </c>
    </row>
    <row r="85" spans="1:17" ht="12.75">
      <c r="A85" s="113" t="s">
        <v>157</v>
      </c>
      <c r="B85" s="113">
        <v>3</v>
      </c>
      <c r="C85" s="120" t="s">
        <v>158</v>
      </c>
      <c r="F85" s="115">
        <v>3</v>
      </c>
      <c r="H85" s="115">
        <v>5</v>
      </c>
      <c r="I85" s="116">
        <v>5</v>
      </c>
      <c r="K85" s="118">
        <v>3</v>
      </c>
      <c r="N85" s="118">
        <v>3</v>
      </c>
      <c r="P85" s="118">
        <v>2</v>
      </c>
      <c r="Q85" s="118">
        <v>3</v>
      </c>
    </row>
    <row r="86" spans="1:17" ht="12.75">
      <c r="A86" s="113" t="s">
        <v>159</v>
      </c>
      <c r="B86" s="113">
        <v>4</v>
      </c>
      <c r="C86" s="121" t="s">
        <v>160</v>
      </c>
      <c r="F86" s="115">
        <v>4</v>
      </c>
      <c r="K86" s="118">
        <v>4</v>
      </c>
      <c r="N86" s="118">
        <v>4</v>
      </c>
      <c r="P86" s="118">
        <v>3</v>
      </c>
      <c r="Q86" s="118">
        <v>4</v>
      </c>
    </row>
    <row r="87" spans="1:17" ht="12.75">
      <c r="A87" s="122"/>
      <c r="B87" s="122"/>
      <c r="C87" s="122"/>
      <c r="F87" s="115">
        <v>5</v>
      </c>
      <c r="K87" s="118">
        <v>5</v>
      </c>
      <c r="N87" s="118">
        <v>5</v>
      </c>
      <c r="P87" s="118">
        <v>4</v>
      </c>
      <c r="Q87" s="118">
        <v>5</v>
      </c>
    </row>
    <row r="88" ht="12.75">
      <c r="P88" s="118">
        <v>5</v>
      </c>
    </row>
  </sheetData>
  <sheetProtection selectLockedCells="1" selectUnlockedCells="1"/>
  <mergeCells count="28">
    <mergeCell ref="A82:C82"/>
    <mergeCell ref="A57:A70"/>
    <mergeCell ref="B57:B70"/>
    <mergeCell ref="A71:A76"/>
    <mergeCell ref="A77:A78"/>
    <mergeCell ref="A12:A56"/>
    <mergeCell ref="B13:B20"/>
    <mergeCell ref="B21:B29"/>
    <mergeCell ref="B30:B34"/>
    <mergeCell ref="B35:B39"/>
    <mergeCell ref="B41:B44"/>
    <mergeCell ref="B45:B48"/>
    <mergeCell ref="B51:B53"/>
    <mergeCell ref="B54:B55"/>
    <mergeCell ref="U4:U5"/>
    <mergeCell ref="V4:V5"/>
    <mergeCell ref="W4:W5"/>
    <mergeCell ref="A6:A11"/>
    <mergeCell ref="B6:B7"/>
    <mergeCell ref="B8:B10"/>
    <mergeCell ref="E4:E5"/>
    <mergeCell ref="F4:M4"/>
    <mergeCell ref="N4:S4"/>
    <mergeCell ref="T4:T5"/>
    <mergeCell ref="A4:A5"/>
    <mergeCell ref="B4:B5"/>
    <mergeCell ref="C4:C5"/>
    <mergeCell ref="D4:D5"/>
  </mergeCells>
  <conditionalFormatting sqref="V7:V17 V20:V26 V78 V28:V72 V74:V76">
    <cfRule type="cellIs" priority="1" dxfId="0" operator="equal" stopIfTrue="1">
      <formula>"Rischio basso"</formula>
    </cfRule>
    <cfRule type="cellIs" priority="2" dxfId="1" operator="equal" stopIfTrue="1">
      <formula>"Rischio medio"</formula>
    </cfRule>
    <cfRule type="cellIs" priority="3" dxfId="2" operator="equal" stopIfTrue="1">
      <formula>"Rischio alto"</formula>
    </cfRule>
  </conditionalFormatting>
  <conditionalFormatting sqref="V6">
    <cfRule type="cellIs" priority="4" dxfId="0" operator="equal" stopIfTrue="1">
      <formula>"Rischio basso"</formula>
    </cfRule>
    <cfRule type="cellIs" priority="5" dxfId="1" operator="equal" stopIfTrue="1">
      <formula>"Rischio medio"</formula>
    </cfRule>
    <cfRule type="cellIs" priority="6" dxfId="2" operator="equal" stopIfTrue="1">
      <formula>"Rischio alto"</formula>
    </cfRule>
  </conditionalFormatting>
  <conditionalFormatting sqref="V18 V20 V28:V29">
    <cfRule type="cellIs" priority="7" dxfId="0" operator="equal" stopIfTrue="1">
      <formula>"Rischio basso"</formula>
    </cfRule>
    <cfRule type="cellIs" priority="8" dxfId="1" operator="equal" stopIfTrue="1">
      <formula>"Rischio medio"</formula>
    </cfRule>
    <cfRule type="cellIs" priority="9" dxfId="2" operator="equal" stopIfTrue="1">
      <formula>"Rischio alto"</formula>
    </cfRule>
  </conditionalFormatting>
  <conditionalFormatting sqref="V19:V20 V28:V29">
    <cfRule type="cellIs" priority="10" dxfId="0" operator="equal" stopIfTrue="1">
      <formula>"Rischio basso"</formula>
    </cfRule>
    <cfRule type="cellIs" priority="11" dxfId="1" operator="equal" stopIfTrue="1">
      <formula>"Rischio medio"</formula>
    </cfRule>
    <cfRule type="cellIs" priority="12" dxfId="2" operator="equal" stopIfTrue="1">
      <formula>"Rischio alto"</formula>
    </cfRule>
  </conditionalFormatting>
  <conditionalFormatting sqref="V27:V29">
    <cfRule type="cellIs" priority="13" dxfId="0" operator="equal" stopIfTrue="1">
      <formula>"Rischio basso"</formula>
    </cfRule>
    <cfRule type="cellIs" priority="14" dxfId="1" operator="equal" stopIfTrue="1">
      <formula>"Rischio medio"</formula>
    </cfRule>
    <cfRule type="cellIs" priority="15" dxfId="2" operator="equal" stopIfTrue="1">
      <formula>"Rischio alto"</formula>
    </cfRule>
  </conditionalFormatting>
  <conditionalFormatting sqref="V27:V29">
    <cfRule type="cellIs" priority="16" dxfId="0" operator="equal" stopIfTrue="1">
      <formula>"Rischio basso"</formula>
    </cfRule>
    <cfRule type="cellIs" priority="17" dxfId="1" operator="equal" stopIfTrue="1">
      <formula>"Rischio medio"</formula>
    </cfRule>
    <cfRule type="cellIs" priority="18" dxfId="2" operator="equal" stopIfTrue="1">
      <formula>"Rischio alto"</formula>
    </cfRule>
  </conditionalFormatting>
  <conditionalFormatting sqref="V27:V29">
    <cfRule type="cellIs" priority="19" dxfId="0" operator="equal" stopIfTrue="1">
      <formula>"Rischio basso"</formula>
    </cfRule>
    <cfRule type="cellIs" priority="20" dxfId="1" operator="equal" stopIfTrue="1">
      <formula>"Rischio medio"</formula>
    </cfRule>
    <cfRule type="cellIs" priority="21" dxfId="2" operator="equal" stopIfTrue="1">
      <formula>"Rischio alto"</formula>
    </cfRule>
  </conditionalFormatting>
  <conditionalFormatting sqref="V73">
    <cfRule type="cellIs" priority="22" dxfId="0" operator="equal" stopIfTrue="1">
      <formula>"Rischio basso"</formula>
    </cfRule>
    <cfRule type="cellIs" priority="23" dxfId="1" operator="equal" stopIfTrue="1">
      <formula>"Rischio medio"</formula>
    </cfRule>
    <cfRule type="cellIs" priority="24" dxfId="2" operator="equal" stopIfTrue="1">
      <formula>"Rischio alto"</formula>
    </cfRule>
  </conditionalFormatting>
  <conditionalFormatting sqref="V77">
    <cfRule type="cellIs" priority="25" dxfId="0" operator="equal" stopIfTrue="1">
      <formula>"Rischio basso"</formula>
    </cfRule>
    <cfRule type="cellIs" priority="26" dxfId="1" operator="equal" stopIfTrue="1">
      <formula>"Rischio medio"</formula>
    </cfRule>
    <cfRule type="cellIs" priority="27" dxfId="2" operator="equal" stopIfTrue="1">
      <formula>"Rischio alto"</formula>
    </cfRule>
  </conditionalFormatting>
  <dataValidations count="10">
    <dataValidation type="list" allowBlank="1" showErrorMessage="1" sqref="F7:F78">
      <formula1>$F$83:$F$87</formula1>
      <formula2>0</formula2>
    </dataValidation>
    <dataValidation type="list" allowBlank="1" showErrorMessage="1" sqref="G7:G78">
      <formula1>$G$83:$G$84</formula1>
      <formula2>0</formula2>
    </dataValidation>
    <dataValidation type="list" allowBlank="1" showErrorMessage="1" sqref="H7:H78">
      <formula1>$H$83:$H$85</formula1>
      <formula2>0</formula2>
    </dataValidation>
    <dataValidation type="list" allowBlank="1" showErrorMessage="1" sqref="I7:I78">
      <formula1>$I$83:$I$85</formula1>
      <formula2>0</formula2>
    </dataValidation>
    <dataValidation type="list" allowBlank="1" showErrorMessage="1" sqref="J7:J78">
      <formula1>$J$83:$J$84</formula1>
      <formula2>0</formula2>
    </dataValidation>
    <dataValidation type="list" allowBlank="1" showErrorMessage="1" sqref="K7:K78">
      <formula1>$K$83:$K$87</formula1>
      <formula2>0</formula2>
    </dataValidation>
    <dataValidation type="list" allowBlank="1" showErrorMessage="1" sqref="N7:N78">
      <formula1>$N$83:$N$87</formula1>
      <formula2>0</formula2>
    </dataValidation>
    <dataValidation type="list" allowBlank="1" showErrorMessage="1" sqref="O7:O78">
      <formula1>$O$83:$O$84</formula1>
      <formula2>0</formula2>
    </dataValidation>
    <dataValidation type="list" allowBlank="1" showErrorMessage="1" sqref="P7:P78">
      <formula1>$P$83:$P$88</formula1>
      <formula2>0</formula2>
    </dataValidation>
    <dataValidation type="list" allowBlank="1" showErrorMessage="1" sqref="Q7:Q78">
      <formula1>$Q$83:$Q$87</formula1>
      <formula2>0</formula2>
    </dataValidation>
  </dataValidations>
  <printOptions/>
  <pageMargins left="0.39375" right="0.39375" top="0.39375" bottom="0.39375" header="0.5118055555555555" footer="0.5118055555555555"/>
  <pageSetup horizontalDpi="300" verticalDpi="300" orientation="landscape" paperSize="8" scale="70"/>
  <rowBreaks count="1" manualBreakCount="1">
    <brk id="29" max="255" man="1"/>
  </rowBreaks>
</worksheet>
</file>

<file path=xl/worksheets/sheet2.xml><?xml version="1.0" encoding="utf-8"?>
<worksheet xmlns="http://schemas.openxmlformats.org/spreadsheetml/2006/main" xmlns:r="http://schemas.openxmlformats.org/officeDocument/2006/relationships">
  <dimension ref="A1:A1"/>
  <sheetViews>
    <sheetView zoomScale="90" zoomScaleNormal="90" workbookViewId="0" topLeftCell="A4">
      <selection activeCell="O22" sqref="O22"/>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P41"/>
  <sheetViews>
    <sheetView zoomScale="90" zoomScaleNormal="90" workbookViewId="0" topLeftCell="A1">
      <selection activeCell="A1" sqref="A1"/>
    </sheetView>
  </sheetViews>
  <sheetFormatPr defaultColWidth="9.140625" defaultRowHeight="12.75"/>
  <cols>
    <col min="1" max="1" width="51.28125" style="0" customWidth="1"/>
  </cols>
  <sheetData>
    <row r="1" spans="11:16" ht="12.75">
      <c r="K1" s="123"/>
      <c r="L1" s="123"/>
      <c r="M1" s="123"/>
      <c r="N1" s="123"/>
      <c r="O1" s="123"/>
      <c r="P1" s="123"/>
    </row>
    <row r="2" spans="1:16" ht="20.25">
      <c r="A2" s="162" t="s">
        <v>161</v>
      </c>
      <c r="B2" s="162"/>
      <c r="D2" s="124" t="s">
        <v>162</v>
      </c>
      <c r="E2" s="125"/>
      <c r="F2" s="126"/>
      <c r="G2" s="126"/>
      <c r="H2" s="126"/>
      <c r="I2" s="127"/>
      <c r="K2" s="123"/>
      <c r="L2" s="123"/>
      <c r="M2" s="123"/>
      <c r="N2" s="123"/>
      <c r="O2" s="123"/>
      <c r="P2" s="123"/>
    </row>
    <row r="3" spans="11:16" ht="12.75">
      <c r="K3" s="123"/>
      <c r="L3" s="123"/>
      <c r="M3" s="123"/>
      <c r="N3" s="123"/>
      <c r="O3" s="123"/>
      <c r="P3" s="123"/>
    </row>
    <row r="4" spans="1:16" ht="52.5" customHeight="1">
      <c r="A4" s="163" t="s">
        <v>163</v>
      </c>
      <c r="B4" s="163"/>
      <c r="D4" s="164" t="s">
        <v>164</v>
      </c>
      <c r="E4" s="164"/>
      <c r="F4" s="164"/>
      <c r="G4" s="164"/>
      <c r="H4" s="164"/>
      <c r="I4" s="164"/>
      <c r="K4" s="123"/>
      <c r="L4" s="123"/>
      <c r="M4" s="123"/>
      <c r="N4" s="123"/>
      <c r="O4" s="123"/>
      <c r="P4" s="123"/>
    </row>
    <row r="5" spans="1:16" ht="12.75" customHeight="1">
      <c r="A5" s="128" t="s">
        <v>165</v>
      </c>
      <c r="B5" s="129">
        <v>1</v>
      </c>
      <c r="D5" s="164"/>
      <c r="E5" s="164"/>
      <c r="F5" s="164"/>
      <c r="G5" s="164"/>
      <c r="H5" s="164"/>
      <c r="I5" s="164"/>
      <c r="K5" s="123"/>
      <c r="L5" s="123"/>
      <c r="M5" s="123"/>
      <c r="N5" s="123"/>
      <c r="O5" s="123"/>
      <c r="P5" s="123"/>
    </row>
    <row r="6" spans="1:16" ht="38.25" customHeight="1">
      <c r="A6" s="130" t="s">
        <v>166</v>
      </c>
      <c r="B6" s="129">
        <v>2</v>
      </c>
      <c r="D6" s="164"/>
      <c r="E6" s="164"/>
      <c r="F6" s="164"/>
      <c r="G6" s="164"/>
      <c r="H6" s="164"/>
      <c r="I6" s="164"/>
      <c r="K6" s="123"/>
      <c r="L6" s="123"/>
      <c r="M6" s="123"/>
      <c r="N6" s="123"/>
      <c r="O6" s="123"/>
      <c r="P6" s="123"/>
    </row>
    <row r="7" spans="1:16" ht="12.75" customHeight="1">
      <c r="A7" s="128" t="s">
        <v>167</v>
      </c>
      <c r="B7" s="129">
        <v>3</v>
      </c>
      <c r="D7" s="164"/>
      <c r="E7" s="164"/>
      <c r="F7" s="164"/>
      <c r="G7" s="164"/>
      <c r="H7" s="164"/>
      <c r="I7" s="164"/>
      <c r="K7" s="123"/>
      <c r="L7" s="123"/>
      <c r="M7" s="123"/>
      <c r="N7" s="123"/>
      <c r="O7" s="123"/>
      <c r="P7" s="123"/>
    </row>
    <row r="8" spans="1:16" ht="25.5" customHeight="1">
      <c r="A8" s="130" t="s">
        <v>168</v>
      </c>
      <c r="B8" s="129">
        <v>4</v>
      </c>
      <c r="D8" s="164"/>
      <c r="E8" s="164"/>
      <c r="F8" s="164"/>
      <c r="G8" s="164"/>
      <c r="H8" s="164"/>
      <c r="I8" s="164"/>
      <c r="K8" s="123"/>
      <c r="L8" s="123"/>
      <c r="M8" s="123"/>
      <c r="N8" s="123"/>
      <c r="O8" s="123"/>
      <c r="P8" s="123"/>
    </row>
    <row r="9" spans="1:16" ht="12.75" customHeight="1">
      <c r="A9" s="128" t="s">
        <v>169</v>
      </c>
      <c r="B9" s="129">
        <v>5</v>
      </c>
      <c r="D9" s="165" t="s">
        <v>170</v>
      </c>
      <c r="E9" s="165"/>
      <c r="F9" s="165"/>
      <c r="G9" s="165"/>
      <c r="H9" s="165"/>
      <c r="I9" s="132">
        <v>1</v>
      </c>
      <c r="J9" s="133"/>
      <c r="K9" s="123"/>
      <c r="L9" s="123"/>
      <c r="M9" s="123"/>
      <c r="N9" s="123"/>
      <c r="O9" s="123"/>
      <c r="P9" s="123"/>
    </row>
    <row r="10" spans="4:16" ht="12.75" customHeight="1">
      <c r="D10" s="165" t="s">
        <v>171</v>
      </c>
      <c r="E10" s="165"/>
      <c r="F10" s="165"/>
      <c r="G10" s="165"/>
      <c r="H10" s="165"/>
      <c r="I10" s="132">
        <v>2</v>
      </c>
      <c r="J10" s="134"/>
      <c r="K10" s="123"/>
      <c r="L10" s="123"/>
      <c r="M10" s="123"/>
      <c r="N10" s="123"/>
      <c r="O10" s="123"/>
      <c r="P10" s="123"/>
    </row>
    <row r="11" spans="1:16" ht="47.25" customHeight="1">
      <c r="A11" s="163" t="s">
        <v>172</v>
      </c>
      <c r="B11" s="163"/>
      <c r="D11" s="165" t="s">
        <v>173</v>
      </c>
      <c r="E11" s="165"/>
      <c r="F11" s="165"/>
      <c r="G11" s="165"/>
      <c r="H11" s="165"/>
      <c r="I11" s="132">
        <v>3</v>
      </c>
      <c r="J11" s="134"/>
      <c r="K11" s="123"/>
      <c r="L11" s="123"/>
      <c r="M11" s="123"/>
      <c r="N11" s="123"/>
      <c r="O11" s="123"/>
      <c r="P11" s="123"/>
    </row>
    <row r="12" spans="1:9" ht="12.75" customHeight="1">
      <c r="A12" s="128" t="s">
        <v>174</v>
      </c>
      <c r="B12" s="135">
        <v>2</v>
      </c>
      <c r="D12" s="165" t="s">
        <v>175</v>
      </c>
      <c r="E12" s="165"/>
      <c r="F12" s="165"/>
      <c r="G12" s="165"/>
      <c r="H12" s="165"/>
      <c r="I12" s="132">
        <v>4</v>
      </c>
    </row>
    <row r="13" spans="1:9" ht="25.5" customHeight="1">
      <c r="A13" s="130" t="s">
        <v>176</v>
      </c>
      <c r="B13" s="135">
        <v>5</v>
      </c>
      <c r="D13" s="165" t="s">
        <v>177</v>
      </c>
      <c r="E13" s="165"/>
      <c r="F13" s="165"/>
      <c r="G13" s="165"/>
      <c r="H13" s="165"/>
      <c r="I13" s="132">
        <v>5</v>
      </c>
    </row>
    <row r="15" spans="1:9" ht="78.75" customHeight="1">
      <c r="A15" s="163" t="s">
        <v>178</v>
      </c>
      <c r="B15" s="163"/>
      <c r="D15" s="164" t="s">
        <v>179</v>
      </c>
      <c r="E15" s="164"/>
      <c r="F15" s="164"/>
      <c r="G15" s="164"/>
      <c r="H15" s="164"/>
      <c r="I15" s="164"/>
    </row>
    <row r="16" spans="1:9" ht="12.75">
      <c r="A16" s="128" t="s">
        <v>180</v>
      </c>
      <c r="B16" s="129">
        <v>1</v>
      </c>
      <c r="D16" s="164"/>
      <c r="E16" s="164"/>
      <c r="F16" s="164"/>
      <c r="G16" s="164"/>
      <c r="H16" s="164"/>
      <c r="I16" s="164"/>
    </row>
    <row r="17" spans="1:9" ht="12.75" customHeight="1">
      <c r="A17" s="128" t="s">
        <v>181</v>
      </c>
      <c r="B17" s="129">
        <v>3</v>
      </c>
      <c r="D17" s="166" t="s">
        <v>182</v>
      </c>
      <c r="E17" s="166"/>
      <c r="F17" s="166"/>
      <c r="G17" s="166"/>
      <c r="H17" s="166"/>
      <c r="I17" s="132">
        <v>1</v>
      </c>
    </row>
    <row r="18" spans="1:9" ht="12.75" customHeight="1">
      <c r="A18" s="128" t="s">
        <v>183</v>
      </c>
      <c r="B18" s="129">
        <v>5</v>
      </c>
      <c r="D18" s="166" t="s">
        <v>184</v>
      </c>
      <c r="E18" s="166"/>
      <c r="F18" s="166"/>
      <c r="G18" s="166"/>
      <c r="H18" s="166"/>
      <c r="I18" s="132">
        <v>5</v>
      </c>
    </row>
    <row r="20" spans="1:9" ht="33" customHeight="1">
      <c r="A20" s="163" t="s">
        <v>185</v>
      </c>
      <c r="B20" s="163"/>
      <c r="D20" s="164" t="s">
        <v>186</v>
      </c>
      <c r="E20" s="164"/>
      <c r="F20" s="164"/>
      <c r="G20" s="164"/>
      <c r="H20" s="164"/>
      <c r="I20" s="164"/>
    </row>
    <row r="21" spans="1:9" ht="12.75">
      <c r="A21" s="128" t="s">
        <v>187</v>
      </c>
      <c r="B21" s="135">
        <v>1</v>
      </c>
      <c r="D21" s="164"/>
      <c r="E21" s="164"/>
      <c r="F21" s="164"/>
      <c r="G21" s="164"/>
      <c r="H21" s="164"/>
      <c r="I21" s="164"/>
    </row>
    <row r="22" spans="1:9" ht="38.25">
      <c r="A22" s="130" t="s">
        <v>188</v>
      </c>
      <c r="B22" s="135">
        <v>3</v>
      </c>
      <c r="D22" s="164"/>
      <c r="E22" s="164"/>
      <c r="F22" s="164"/>
      <c r="G22" s="164"/>
      <c r="H22" s="164"/>
      <c r="I22" s="164"/>
    </row>
    <row r="23" spans="1:9" ht="25.5" customHeight="1">
      <c r="A23" s="130" t="s">
        <v>189</v>
      </c>
      <c r="B23" s="135">
        <v>5</v>
      </c>
      <c r="D23" s="165" t="s">
        <v>182</v>
      </c>
      <c r="E23" s="165"/>
      <c r="F23" s="165"/>
      <c r="G23" s="165"/>
      <c r="H23" s="165"/>
      <c r="I23" s="132">
        <v>0</v>
      </c>
    </row>
    <row r="24" spans="4:9" ht="12.75" customHeight="1">
      <c r="D24" s="165" t="s">
        <v>190</v>
      </c>
      <c r="E24" s="165"/>
      <c r="F24" s="165"/>
      <c r="G24" s="165"/>
      <c r="H24" s="165"/>
      <c r="I24" s="132">
        <v>1</v>
      </c>
    </row>
    <row r="25" spans="1:9" ht="99" customHeight="1">
      <c r="A25" s="163" t="s">
        <v>191</v>
      </c>
      <c r="B25" s="163"/>
      <c r="D25" s="165" t="s">
        <v>192</v>
      </c>
      <c r="E25" s="165"/>
      <c r="F25" s="165"/>
      <c r="G25" s="165"/>
      <c r="H25" s="165"/>
      <c r="I25" s="132">
        <v>2</v>
      </c>
    </row>
    <row r="26" spans="1:9" ht="12.75" customHeight="1">
      <c r="A26" s="128" t="s">
        <v>182</v>
      </c>
      <c r="B26" s="135">
        <v>1</v>
      </c>
      <c r="D26" s="165" t="s">
        <v>193</v>
      </c>
      <c r="E26" s="165"/>
      <c r="F26" s="165"/>
      <c r="G26" s="165"/>
      <c r="H26" s="165"/>
      <c r="I26" s="132">
        <v>3</v>
      </c>
    </row>
    <row r="27" spans="1:9" ht="12.75" customHeight="1">
      <c r="A27" s="130" t="s">
        <v>194</v>
      </c>
      <c r="B27" s="135">
        <v>5</v>
      </c>
      <c r="D27" s="165" t="s">
        <v>195</v>
      </c>
      <c r="E27" s="165"/>
      <c r="F27" s="165"/>
      <c r="G27" s="165"/>
      <c r="H27" s="165"/>
      <c r="I27" s="132">
        <v>4</v>
      </c>
    </row>
    <row r="28" spans="4:9" ht="12.75" customHeight="1">
      <c r="D28" s="165" t="s">
        <v>196</v>
      </c>
      <c r="E28" s="165"/>
      <c r="F28" s="165"/>
      <c r="G28" s="165"/>
      <c r="H28" s="165"/>
      <c r="I28" s="132">
        <v>5</v>
      </c>
    </row>
    <row r="30" spans="1:9" ht="12.75" customHeight="1">
      <c r="A30" s="136" t="s">
        <v>197</v>
      </c>
      <c r="B30" s="137"/>
      <c r="D30" s="167" t="s">
        <v>198</v>
      </c>
      <c r="E30" s="167"/>
      <c r="F30" s="167"/>
      <c r="G30" s="167"/>
      <c r="H30" s="167"/>
      <c r="I30" s="167"/>
    </row>
    <row r="31" spans="1:9" ht="12.75">
      <c r="A31" s="138" t="s">
        <v>199</v>
      </c>
      <c r="B31" s="139">
        <v>1</v>
      </c>
      <c r="D31" s="167"/>
      <c r="E31" s="167"/>
      <c r="F31" s="167"/>
      <c r="G31" s="167"/>
      <c r="H31" s="167"/>
      <c r="I31" s="167"/>
    </row>
    <row r="32" spans="1:9" ht="12.75">
      <c r="A32" s="140"/>
      <c r="B32" s="141"/>
      <c r="D32" s="167"/>
      <c r="E32" s="167"/>
      <c r="F32" s="167"/>
      <c r="G32" s="167"/>
      <c r="H32" s="167"/>
      <c r="I32" s="167"/>
    </row>
    <row r="33" spans="1:9" ht="12.75">
      <c r="A33" s="131" t="s">
        <v>200</v>
      </c>
      <c r="B33" s="132">
        <v>2</v>
      </c>
      <c r="D33" s="167"/>
      <c r="E33" s="167"/>
      <c r="F33" s="167"/>
      <c r="G33" s="167"/>
      <c r="H33" s="167"/>
      <c r="I33" s="167"/>
    </row>
    <row r="34" spans="1:9" ht="12.75">
      <c r="A34" s="131" t="s">
        <v>201</v>
      </c>
      <c r="B34" s="132">
        <v>3</v>
      </c>
      <c r="D34" s="167"/>
      <c r="E34" s="167"/>
      <c r="F34" s="167"/>
      <c r="G34" s="167"/>
      <c r="H34" s="167"/>
      <c r="I34" s="167"/>
    </row>
    <row r="35" spans="1:9" ht="12.75">
      <c r="A35" s="131" t="s">
        <v>202</v>
      </c>
      <c r="B35" s="132">
        <v>4</v>
      </c>
      <c r="D35" s="167"/>
      <c r="E35" s="167"/>
      <c r="F35" s="167"/>
      <c r="G35" s="167"/>
      <c r="H35" s="167"/>
      <c r="I35" s="167"/>
    </row>
    <row r="36" spans="1:9" ht="12.75">
      <c r="A36" s="131" t="s">
        <v>203</v>
      </c>
      <c r="B36" s="132">
        <v>5</v>
      </c>
      <c r="D36" s="167"/>
      <c r="E36" s="167"/>
      <c r="F36" s="167"/>
      <c r="G36" s="167"/>
      <c r="H36" s="167"/>
      <c r="I36" s="167"/>
    </row>
    <row r="37" spans="4:9" ht="12.75" customHeight="1">
      <c r="D37" s="165" t="s">
        <v>204</v>
      </c>
      <c r="E37" s="165"/>
      <c r="F37" s="165"/>
      <c r="G37" s="165"/>
      <c r="H37" s="165"/>
      <c r="I37" s="132">
        <v>1</v>
      </c>
    </row>
    <row r="38" spans="4:9" ht="12.75" customHeight="1">
      <c r="D38" s="165" t="s">
        <v>205</v>
      </c>
      <c r="E38" s="165"/>
      <c r="F38" s="165"/>
      <c r="G38" s="165"/>
      <c r="H38" s="165"/>
      <c r="I38" s="132">
        <v>2</v>
      </c>
    </row>
    <row r="39" spans="4:9" ht="26.25" customHeight="1">
      <c r="D39" s="165" t="s">
        <v>206</v>
      </c>
      <c r="E39" s="165"/>
      <c r="F39" s="165"/>
      <c r="G39" s="165"/>
      <c r="H39" s="165"/>
      <c r="I39" s="132">
        <v>3</v>
      </c>
    </row>
    <row r="40" spans="4:9" ht="12.75" customHeight="1">
      <c r="D40" s="165" t="s">
        <v>207</v>
      </c>
      <c r="E40" s="165"/>
      <c r="F40" s="165"/>
      <c r="G40" s="165"/>
      <c r="H40" s="165"/>
      <c r="I40" s="132">
        <v>4</v>
      </c>
    </row>
    <row r="41" spans="4:9" ht="12.75" customHeight="1">
      <c r="D41" s="165" t="s">
        <v>208</v>
      </c>
      <c r="E41" s="165"/>
      <c r="F41" s="165"/>
      <c r="G41" s="165"/>
      <c r="H41" s="165"/>
      <c r="I41" s="132">
        <v>5</v>
      </c>
    </row>
  </sheetData>
  <sheetProtection selectLockedCells="1" selectUnlockedCells="1"/>
  <mergeCells count="28">
    <mergeCell ref="D38:H38"/>
    <mergeCell ref="D39:H39"/>
    <mergeCell ref="D40:H40"/>
    <mergeCell ref="D41:H41"/>
    <mergeCell ref="D27:H27"/>
    <mergeCell ref="D28:H28"/>
    <mergeCell ref="D30:I36"/>
    <mergeCell ref="D37:H37"/>
    <mergeCell ref="D24:H24"/>
    <mergeCell ref="A25:B25"/>
    <mergeCell ref="D25:H25"/>
    <mergeCell ref="D26:H26"/>
    <mergeCell ref="D18:H18"/>
    <mergeCell ref="A20:B20"/>
    <mergeCell ref="D20:I22"/>
    <mergeCell ref="D23:H23"/>
    <mergeCell ref="D13:H13"/>
    <mergeCell ref="A15:B15"/>
    <mergeCell ref="D15:I16"/>
    <mergeCell ref="D17:H17"/>
    <mergeCell ref="D10:H10"/>
    <mergeCell ref="A11:B11"/>
    <mergeCell ref="D11:H11"/>
    <mergeCell ref="D12:H12"/>
    <mergeCell ref="A2:B2"/>
    <mergeCell ref="A4:B4"/>
    <mergeCell ref="D4:I8"/>
    <mergeCell ref="D9:H9"/>
  </mergeCells>
  <printOptions/>
  <pageMargins left="0.7479166666666667" right="0.7479166666666667" top="0.9840277777777777" bottom="0.9840277777777777"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